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<sst xmlns="http://schemas.openxmlformats.org/spreadsheetml/2006/main" count="262" uniqueCount="233">
  <si>
    <t>COLLEGE OF VOCATIONAL STUDIES</t>
  </si>
  <si>
    <t>(UNIVERSITY OF DELHI)</t>
  </si>
  <si>
    <t>AC-1</t>
  </si>
  <si>
    <t>Internal Assessment Record for the Semester- IV of academic session 2019-20</t>
  </si>
  <si>
    <t>Group _________________</t>
  </si>
  <si>
    <t>Teacher’s Name</t>
  </si>
  <si>
    <t>Course</t>
  </si>
  <si>
    <t>Paper No.</t>
  </si>
  <si>
    <t>Title</t>
  </si>
  <si>
    <t>No. of Lectures and Tutorials held</t>
  </si>
  <si>
    <t>Mrs. Ruchi Sharma</t>
  </si>
  <si>
    <t>ALL HONS.</t>
  </si>
  <si>
    <t>ECONOMICS OF REGULATION OF DOM. &amp; FORN. EXC. MKTS</t>
  </si>
  <si>
    <t>Roll No.</t>
  </si>
  <si>
    <t>Name</t>
  </si>
  <si>
    <r>
      <rPr>
        <b/>
        <sz val="11"/>
        <color indexed="8"/>
        <rFont val="Times New Roman"/>
        <family val="1"/>
      </rPr>
      <t xml:space="preserve">No. of Lectures </t>
    </r>
    <r>
      <rPr>
        <b/>
        <sz val="12"/>
        <color indexed="8"/>
        <rFont val="Times New Roman"/>
        <family val="1"/>
      </rPr>
      <t xml:space="preserve">+ </t>
    </r>
    <r>
      <rPr>
        <b/>
        <sz val="11"/>
        <color indexed="8"/>
        <rFont val="Times New Roman"/>
        <family val="1"/>
      </rPr>
      <t>Tutorials attended</t>
    </r>
  </si>
  <si>
    <t>%age of</t>
  </si>
  <si>
    <t>Attend-</t>
  </si>
  <si>
    <t>Assign-ments</t>
  </si>
  <si>
    <t>Class Test etc.</t>
  </si>
  <si>
    <t>Total</t>
  </si>
  <si>
    <t>Rounded off marks</t>
  </si>
  <si>
    <t>Lects. &amp; Tuts. attended</t>
  </si>
  <si>
    <t>ance</t>
  </si>
  <si>
    <t>Jan.</t>
  </si>
  <si>
    <t>Feb.</t>
  </si>
  <si>
    <t>Mar.</t>
  </si>
  <si>
    <t>April</t>
  </si>
  <si>
    <t>May</t>
  </si>
  <si>
    <t>ECO. (HONS.)</t>
  </si>
  <si>
    <t>2K18/EC/14</t>
  </si>
  <si>
    <t>NAMISH KULSHRESHTHA</t>
  </si>
  <si>
    <t>2K18/EC/17</t>
  </si>
  <si>
    <t>GARIMA</t>
  </si>
  <si>
    <t>2K18/EC/28</t>
  </si>
  <si>
    <t>AMANDEEP SAINI</t>
  </si>
  <si>
    <t>2K18/EC/30</t>
  </si>
  <si>
    <t>PIYUSH VERMA</t>
  </si>
  <si>
    <t>2K18/EC/48</t>
  </si>
  <si>
    <t>KAMAL GAUTAM</t>
  </si>
  <si>
    <t>2K18/EC/64</t>
  </si>
  <si>
    <t>NIKHIL MAGOO</t>
  </si>
  <si>
    <t>2K18/EC/76</t>
  </si>
  <si>
    <t>KANUPRIYA PARASHAR</t>
  </si>
  <si>
    <t>2K18/EC/80</t>
  </si>
  <si>
    <t>RIYA SAINI</t>
  </si>
  <si>
    <t>2K18/EC/86</t>
  </si>
  <si>
    <t>YASH MEHRA</t>
  </si>
  <si>
    <t>2K18/EC/88</t>
  </si>
  <si>
    <t>SHREYA JAIN</t>
  </si>
  <si>
    <t>2K18/EC/91</t>
  </si>
  <si>
    <t>ANUBHAV SHARMA</t>
  </si>
  <si>
    <t>2K18/EC/92</t>
  </si>
  <si>
    <t>RIDHI GOYAL</t>
  </si>
  <si>
    <t>2K18/EC/95</t>
  </si>
  <si>
    <t>ADITI NEGI</t>
  </si>
  <si>
    <t>2K18/EC/97</t>
  </si>
  <si>
    <t>SUMIT NIGAM</t>
  </si>
  <si>
    <t>2K18/EC/98</t>
  </si>
  <si>
    <t>JAI KRISHNA BHATTAR</t>
  </si>
  <si>
    <t>2K18/EC/101</t>
  </si>
  <si>
    <t>GAURI</t>
  </si>
  <si>
    <t>2K18/EC/104</t>
  </si>
  <si>
    <t>AKRITI JAISWAL</t>
  </si>
  <si>
    <t>2K18/EC/105</t>
  </si>
  <si>
    <t>DEEPALI GUPTA</t>
  </si>
  <si>
    <t>2K18/EC/108</t>
  </si>
  <si>
    <t>VAIBHAV DUA</t>
  </si>
  <si>
    <t>2K18/EC/109</t>
  </si>
  <si>
    <t>SIMRAN GUPTA</t>
  </si>
  <si>
    <t>2K18/EC/111</t>
  </si>
  <si>
    <t>JYOTI CHAHLIA</t>
  </si>
  <si>
    <t>2K18/EC/112</t>
  </si>
  <si>
    <t>UJJWAL AHLUWALIA</t>
  </si>
  <si>
    <t>2K18/EC/113</t>
  </si>
  <si>
    <t>KASHIKA KUKREJA</t>
  </si>
  <si>
    <t>2K18/EC/114</t>
  </si>
  <si>
    <t>RIDDHI MEHAN</t>
  </si>
  <si>
    <t>2K18/EC/120</t>
  </si>
  <si>
    <t>BHAGWANT SINGH</t>
  </si>
  <si>
    <t>2K18/EC/121</t>
  </si>
  <si>
    <t>MUKUL AGGARWAL</t>
  </si>
  <si>
    <t>Himanshi Arora</t>
  </si>
  <si>
    <t>Hardik Sahni</t>
  </si>
  <si>
    <t>Dhankar Rastogi</t>
  </si>
  <si>
    <t>2K18/EC/125</t>
  </si>
  <si>
    <t>PRATIKSHA</t>
  </si>
  <si>
    <t>Kartik Sharma</t>
  </si>
  <si>
    <r>
      <rPr>
        <b/>
        <u val="single"/>
        <sz val="12"/>
        <color indexed="8"/>
        <rFont val="Calibri"/>
        <family val="2"/>
      </rPr>
      <t>ENGLISH (HONS.)</t>
    </r>
    <r>
      <rPr>
        <b/>
        <sz val="12"/>
        <color indexed="8"/>
        <rFont val="Calibri"/>
        <family val="2"/>
      </rPr>
      <t> </t>
    </r>
  </si>
  <si>
    <t>2K18/EN/02</t>
  </si>
  <si>
    <t>ISHAN CHAUHAN</t>
  </si>
  <si>
    <t>2K18/EN/11</t>
  </si>
  <si>
    <t>NAMYA SACHDEVA</t>
  </si>
  <si>
    <t>2K18/EN/20</t>
  </si>
  <si>
    <t>SUBHASHREE NAYAK</t>
  </si>
  <si>
    <t>2K18/EN/49</t>
  </si>
  <si>
    <t>AMAN MENDIRATTA</t>
  </si>
  <si>
    <t>2K18/EN/52</t>
  </si>
  <si>
    <t>KISHITA NAYYAR</t>
  </si>
  <si>
    <t>2K18/EN/57</t>
  </si>
  <si>
    <t>MANSI HARSHVARDHAN</t>
  </si>
  <si>
    <t>2K18/EN/64</t>
  </si>
  <si>
    <t>NAVEEN KUMAR CHAUDHARY</t>
  </si>
  <si>
    <t>2K18/EN/71</t>
  </si>
  <si>
    <t>KARTIKA RAWAT</t>
  </si>
  <si>
    <t>BMS</t>
  </si>
  <si>
    <t>2K18/BMS/64</t>
  </si>
  <si>
    <t>DHRUV GUPTA</t>
  </si>
  <si>
    <t>2K18/BMS/65</t>
  </si>
  <si>
    <t>MANSHI LOHIA</t>
  </si>
  <si>
    <t>2K18/BMS/66</t>
  </si>
  <si>
    <t>ABDUL SOHRAB KHAN</t>
  </si>
  <si>
    <t>2K18/BMS/67</t>
  </si>
  <si>
    <t>JAYANSH RAJAN</t>
  </si>
  <si>
    <t>2K18/BMS/68</t>
  </si>
  <si>
    <t>SHIVAM KUMAR SHIVENDU</t>
  </si>
  <si>
    <t>2K18/BMS/69</t>
  </si>
  <si>
    <t>JAPNIT SINGH</t>
  </si>
  <si>
    <t>2K18/BMS/70</t>
  </si>
  <si>
    <t>PRIYASHA SAINI</t>
  </si>
  <si>
    <t>2K18/BMS/72</t>
  </si>
  <si>
    <t>ADITYA KISHNA BABBAR</t>
  </si>
  <si>
    <t>2K18/BMS/75</t>
  </si>
  <si>
    <t>GUNJAN</t>
  </si>
  <si>
    <t>2K18/BMS/78</t>
  </si>
  <si>
    <t>ROMITA HALDAR</t>
  </si>
  <si>
    <t>2K18/BMS/79</t>
  </si>
  <si>
    <t>SHIVAM SAH</t>
  </si>
  <si>
    <t>2K18/BMS/80</t>
  </si>
  <si>
    <t>MANISH DAHIYA</t>
  </si>
  <si>
    <t>2K18/BMS/81</t>
  </si>
  <si>
    <t>ARPIT KUMAR</t>
  </si>
  <si>
    <t>Business Mathematics</t>
  </si>
  <si>
    <t>B.COM. (HONS.)</t>
  </si>
  <si>
    <t>2K18/BC/22</t>
  </si>
  <si>
    <t>CHAHAT GOLA</t>
  </si>
  <si>
    <t>2K18/BC/30</t>
  </si>
  <si>
    <t>HRITIK JAIN</t>
  </si>
  <si>
    <t>2K18/BC/50</t>
  </si>
  <si>
    <t>ADITYA THOMBRE</t>
  </si>
  <si>
    <t>2K18/BC/101</t>
  </si>
  <si>
    <t>ROHAN KUMAR</t>
  </si>
  <si>
    <t>2K18/BC/104</t>
  </si>
  <si>
    <t>MAYANK KUMAR</t>
  </si>
  <si>
    <t>2K18/BC/108</t>
  </si>
  <si>
    <t>HARDIK REDHU</t>
  </si>
  <si>
    <t>2K18/BC/109</t>
  </si>
  <si>
    <t>SONI SINGH</t>
  </si>
  <si>
    <t>2K18/BC/120</t>
  </si>
  <si>
    <t>NITIN KUMAR</t>
  </si>
  <si>
    <t>2K18/BC/124</t>
  </si>
  <si>
    <t>ANSHIKA SHARMA</t>
  </si>
  <si>
    <t>2K18/BC/134</t>
  </si>
  <si>
    <t>VIDIT SHARMA</t>
  </si>
  <si>
    <t>2K18/BC/138</t>
  </si>
  <si>
    <t>KARTIK KHINCHI</t>
  </si>
  <si>
    <t>2K18/BC/140</t>
  </si>
  <si>
    <t>ANMOL AGARWAL</t>
  </si>
  <si>
    <t>2K18/BC/144</t>
  </si>
  <si>
    <t>DEEKSHA</t>
  </si>
  <si>
    <t>2K18/BC/145</t>
  </si>
  <si>
    <t>SAGAR KAPOOR</t>
  </si>
  <si>
    <t>2K18/BC/150</t>
  </si>
  <si>
    <t>MD OMAN RAZI</t>
  </si>
  <si>
    <t>2K18/BC/168</t>
  </si>
  <si>
    <t>RITTIKA CHHABRA</t>
  </si>
  <si>
    <t>2K18/BC/171</t>
  </si>
  <si>
    <t>KARTIK YADAV</t>
  </si>
  <si>
    <t>2K18/BC/173</t>
  </si>
  <si>
    <t>SACHIN</t>
  </si>
  <si>
    <t>2K18/BC/174</t>
  </si>
  <si>
    <t>AMAAN ALI</t>
  </si>
  <si>
    <t>2K18/BC/175</t>
  </si>
  <si>
    <t>PUSHPENDER SAGAR</t>
  </si>
  <si>
    <t>2K18/BC/176</t>
  </si>
  <si>
    <t>ABHISHEK CHAUDHARY</t>
  </si>
  <si>
    <t>2K18/BC/178</t>
  </si>
  <si>
    <t>SRISHTI SHARMA</t>
  </si>
  <si>
    <t>2K18/BC/179</t>
  </si>
  <si>
    <t>AKSHAT GUPTA</t>
  </si>
  <si>
    <t>2K18/BC/180</t>
  </si>
  <si>
    <t>LEEPIKA ARORA</t>
  </si>
  <si>
    <t>2K18/BC/182</t>
  </si>
  <si>
    <t>KHYATI SRIVASTAVA</t>
  </si>
  <si>
    <t>2K18/BC/183</t>
  </si>
  <si>
    <t>TANUSHREE RAWAT</t>
  </si>
  <si>
    <t>2K18/BC/184</t>
  </si>
  <si>
    <t>ROHAN GARG</t>
  </si>
  <si>
    <t>2K18/BC/185</t>
  </si>
  <si>
    <t>AKSHAT JAIN</t>
  </si>
  <si>
    <t>2K18/BC/186</t>
  </si>
  <si>
    <t>VAIBHAV BAID</t>
  </si>
  <si>
    <t>2K18/BC/187</t>
  </si>
  <si>
    <t xml:space="preserve">KESHAV MALHOTRA </t>
  </si>
  <si>
    <t>2K18/BC/188</t>
  </si>
  <si>
    <t>KUNAL</t>
  </si>
  <si>
    <t>2K18/BC/189</t>
  </si>
  <si>
    <t>BHAVYA BHALLA</t>
  </si>
  <si>
    <t>2K18/BC/190</t>
  </si>
  <si>
    <t>AYUSH MONGA</t>
  </si>
  <si>
    <t>2K18/BC/191</t>
  </si>
  <si>
    <t>SHAKSHI AGGARWAL</t>
  </si>
  <si>
    <t>2K18/BC/192</t>
  </si>
  <si>
    <t>DIVYAM JINDAL</t>
  </si>
  <si>
    <t>2K18/BC/193</t>
  </si>
  <si>
    <t>ANIKET SAGAR</t>
  </si>
  <si>
    <t>2K18/BC/194</t>
  </si>
  <si>
    <t>RAHUL SHARMA</t>
  </si>
  <si>
    <t>2K18/BC/195</t>
  </si>
  <si>
    <t>ADITI RAI</t>
  </si>
  <si>
    <t>2K18/BC/196</t>
  </si>
  <si>
    <t>UTKARSH BADOLA</t>
  </si>
  <si>
    <t>2K18/BC/198</t>
  </si>
  <si>
    <t>SANCHIT KUKREJA</t>
  </si>
  <si>
    <t>2K18/BC/200</t>
  </si>
  <si>
    <t>EKTA YADAV</t>
  </si>
  <si>
    <t>2K18/BC/201</t>
  </si>
  <si>
    <t>ANNIE EKKA</t>
  </si>
  <si>
    <t>2K18/BC/202</t>
  </si>
  <si>
    <t>NEERAJ</t>
  </si>
  <si>
    <t>2K18/BC/203</t>
  </si>
  <si>
    <t>SANJEET</t>
  </si>
  <si>
    <t>2K18/BC/204</t>
  </si>
  <si>
    <t>TARUN KUMAR</t>
  </si>
  <si>
    <t>MOKSH</t>
  </si>
  <si>
    <t>JAIDEV</t>
  </si>
  <si>
    <t>HARDIK</t>
  </si>
  <si>
    <t>PRAKRIT</t>
  </si>
  <si>
    <t>PARTH</t>
  </si>
  <si>
    <t>VIDIT BAJAJ</t>
  </si>
  <si>
    <t>GAURAV</t>
  </si>
  <si>
    <t>SAAD</t>
  </si>
  <si>
    <t>RITIK</t>
  </si>
</sst>
</file>

<file path=xl/styles.xml><?xml version="1.0" encoding="utf-8"?>
<styleSheet xmlns="http://schemas.openxmlformats.org/spreadsheetml/2006/main">
  <fonts count="18"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" fontId="9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" fontId="9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16" fontId="9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5"/>
  <sheetViews>
    <sheetView tabSelected="1" workbookViewId="0" topLeftCell="A1"/>
  </sheetViews>
  <sheetFormatPr defaultColWidth="9.140625" defaultRowHeight="12.75"/>
  <sheetData>
    <row r="1" ht="12.75">
      <c r="A1" s="1" t="s">
        <v>0</v>
      </c>
    </row>
    <row r="2" ht="12.75" thickBot="1">
      <c r="A2" s="1" t="s">
        <v>1</v>
      </c>
    </row>
    <row r="3" ht="12.75">
      <c r="A3" s="2" t="s">
        <v>2</v>
      </c>
    </row>
    <row r="4" ht="12.75" thickBot="1">
      <c r="A4" s="3"/>
    </row>
    <row r="5" ht="12.75">
      <c r="A5" s="4" t="s">
        <v>3</v>
      </c>
    </row>
    <row r="6" ht="12.75">
      <c r="A6" s="5"/>
    </row>
    <row r="7" ht="12.75">
      <c r="D7" s="6" t="s">
        <v>4</v>
      </c>
    </row>
    <row r="8" ht="12.75" thickBot="1">
      <c r="A8" s="5"/>
    </row>
    <row r="9" spans="1:18" ht="12.75" thickBot="1">
      <c r="A9" s="7" t="s">
        <v>5</v>
      </c>
      <c r="B9" s="8"/>
      <c r="C9" s="7" t="s">
        <v>6</v>
      </c>
      <c r="D9" s="8"/>
      <c r="E9" s="9" t="s">
        <v>7</v>
      </c>
      <c r="F9" s="10"/>
      <c r="G9" s="11"/>
      <c r="H9" s="7" t="s">
        <v>8</v>
      </c>
      <c r="I9" s="12"/>
      <c r="J9" s="12"/>
      <c r="K9" s="12"/>
      <c r="L9" s="12"/>
      <c r="M9" s="8"/>
      <c r="N9" s="9" t="s">
        <v>9</v>
      </c>
      <c r="O9" s="10"/>
      <c r="P9" s="10"/>
      <c r="Q9" s="10"/>
      <c r="R9" s="11"/>
    </row>
    <row r="10" spans="1:18" ht="12.75">
      <c r="A10" s="13" t="s">
        <v>10</v>
      </c>
      <c r="B10" s="14"/>
      <c r="C10" s="15"/>
      <c r="D10" s="16"/>
      <c r="E10" s="17"/>
      <c r="F10" s="18"/>
      <c r="G10" s="19"/>
      <c r="H10" s="20"/>
      <c r="I10" s="21"/>
      <c r="J10" s="21"/>
      <c r="K10" s="21"/>
      <c r="L10" s="21"/>
      <c r="M10" s="22"/>
      <c r="N10" s="15"/>
      <c r="O10" s="23"/>
      <c r="P10" s="23"/>
      <c r="Q10" s="23"/>
      <c r="R10" s="16"/>
    </row>
    <row r="11" spans="1:18" ht="12.75">
      <c r="A11" s="24"/>
      <c r="B11" s="25"/>
      <c r="C11" s="26" t="s">
        <v>11</v>
      </c>
      <c r="D11" s="27"/>
      <c r="E11" s="28"/>
      <c r="F11" s="29"/>
      <c r="G11" s="30"/>
      <c r="H11" s="31" t="s">
        <v>12</v>
      </c>
      <c r="I11" s="32"/>
      <c r="J11" s="32"/>
      <c r="K11" s="32"/>
      <c r="L11" s="32"/>
      <c r="M11" s="33"/>
      <c r="N11" s="34"/>
      <c r="O11" s="35"/>
      <c r="P11" s="35"/>
      <c r="Q11" s="35"/>
      <c r="R11" s="36"/>
    </row>
    <row r="12" spans="1:18" ht="12.75" thickBot="1">
      <c r="A12" s="37"/>
      <c r="B12" s="38"/>
      <c r="C12" s="39"/>
      <c r="D12" s="40"/>
      <c r="E12" s="41"/>
      <c r="F12" s="42"/>
      <c r="G12" s="43"/>
      <c r="H12" s="39"/>
      <c r="I12" s="44"/>
      <c r="J12" s="44"/>
      <c r="K12" s="44"/>
      <c r="L12" s="44"/>
      <c r="M12" s="40"/>
      <c r="N12" s="39"/>
      <c r="O12" s="44"/>
      <c r="P12" s="44"/>
      <c r="Q12" s="44"/>
      <c r="R12" s="40"/>
    </row>
    <row r="13" spans="1:18" ht="12.75">
      <c r="A13" s="45" t="s">
        <v>13</v>
      </c>
      <c r="B13" s="13" t="s">
        <v>14</v>
      </c>
      <c r="C13" s="14"/>
      <c r="D13" s="15" t="s">
        <v>15</v>
      </c>
      <c r="E13" s="23"/>
      <c r="F13" s="23"/>
      <c r="G13" s="23"/>
      <c r="H13" s="23"/>
      <c r="I13" s="23"/>
      <c r="J13" s="23"/>
      <c r="K13" s="16"/>
      <c r="L13" s="36" t="s">
        <v>16</v>
      </c>
      <c r="M13" s="36" t="s">
        <v>17</v>
      </c>
      <c r="N13" s="36" t="s">
        <v>18</v>
      </c>
      <c r="O13" s="36" t="s">
        <v>19</v>
      </c>
      <c r="P13" s="36" t="s">
        <v>20</v>
      </c>
      <c r="Q13" s="15" t="s">
        <v>21</v>
      </c>
      <c r="R13" s="16"/>
    </row>
    <row r="14" spans="1:18" ht="12.75" thickBot="1">
      <c r="A14" s="46"/>
      <c r="B14" s="37"/>
      <c r="C14" s="38"/>
      <c r="D14" s="39"/>
      <c r="E14" s="44"/>
      <c r="F14" s="44"/>
      <c r="G14" s="44"/>
      <c r="H14" s="44"/>
      <c r="I14" s="44"/>
      <c r="J14" s="44"/>
      <c r="K14" s="40"/>
      <c r="L14" s="36" t="s">
        <v>22</v>
      </c>
      <c r="M14" s="36" t="s">
        <v>23</v>
      </c>
      <c r="N14" s="47">
        <v>43961</v>
      </c>
      <c r="O14" s="47">
        <v>43961</v>
      </c>
      <c r="P14" s="47">
        <v>44190</v>
      </c>
      <c r="Q14" s="34"/>
      <c r="R14" s="36"/>
    </row>
    <row r="15" spans="1:18" ht="12.75" thickBot="1">
      <c r="A15" s="46"/>
      <c r="B15" s="9"/>
      <c r="C15" s="11"/>
      <c r="D15" s="9" t="s">
        <v>24</v>
      </c>
      <c r="E15" s="11"/>
      <c r="F15" s="38" t="s">
        <v>25</v>
      </c>
      <c r="G15" s="9" t="s">
        <v>26</v>
      </c>
      <c r="H15" s="11"/>
      <c r="I15" s="38" t="s">
        <v>27</v>
      </c>
      <c r="J15" s="38" t="s">
        <v>28</v>
      </c>
      <c r="K15" s="38" t="s">
        <v>20</v>
      </c>
      <c r="L15" s="48"/>
      <c r="M15" s="49">
        <v>43866</v>
      </c>
      <c r="N15" s="40"/>
      <c r="O15" s="48"/>
      <c r="P15" s="48"/>
      <c r="Q15" s="39"/>
      <c r="R15" s="40"/>
    </row>
    <row r="16" spans="1:18" ht="12.75" thickBot="1">
      <c r="A16" s="50"/>
      <c r="B16" s="51" t="s">
        <v>29</v>
      </c>
      <c r="C16" s="52"/>
      <c r="D16" s="53">
        <v>24</v>
      </c>
      <c r="E16" s="54"/>
      <c r="F16" s="55"/>
      <c r="G16" s="56">
        <v>23</v>
      </c>
      <c r="H16" s="57"/>
      <c r="I16" s="58">
        <v>33</v>
      </c>
      <c r="J16" s="59">
        <v>16</v>
      </c>
      <c r="K16" s="58">
        <f>SUM(D16:J16)</f>
        <v>96</v>
      </c>
      <c r="L16" s="59"/>
      <c r="M16" s="59"/>
      <c r="N16" s="59"/>
      <c r="O16" s="59"/>
      <c r="P16" s="59"/>
      <c r="Q16" s="60"/>
      <c r="R16" s="61"/>
    </row>
    <row r="17" spans="1:18" ht="12.75" thickBot="1">
      <c r="A17" s="62" t="s">
        <v>30</v>
      </c>
      <c r="B17" s="51" t="s">
        <v>31</v>
      </c>
      <c r="C17" s="52"/>
      <c r="D17" s="60"/>
      <c r="E17" s="61"/>
      <c r="F17" s="59">
        <v>21</v>
      </c>
      <c r="G17" s="60">
        <v>23</v>
      </c>
      <c r="H17" s="61"/>
      <c r="I17" s="59">
        <v>33</v>
      </c>
      <c r="J17" s="59">
        <v>16</v>
      </c>
      <c r="K17" s="58">
        <f>SUM(D17:J17)</f>
        <v>93</v>
      </c>
      <c r="L17" s="63">
        <f>K17*100/$K$16</f>
        <v>96.875</v>
      </c>
      <c r="M17" s="59">
        <v>5</v>
      </c>
      <c r="N17" s="59">
        <v>9</v>
      </c>
      <c r="O17" s="59">
        <v>9</v>
      </c>
      <c r="P17" s="58">
        <f>SUM(M17:O17)</f>
        <v>23</v>
      </c>
      <c r="Q17" s="60"/>
      <c r="R17" s="61"/>
    </row>
    <row r="18" spans="1:18" ht="12.75" thickBot="1">
      <c r="A18" s="62" t="s">
        <v>32</v>
      </c>
      <c r="B18" s="51" t="s">
        <v>33</v>
      </c>
      <c r="C18" s="52"/>
      <c r="D18" s="60"/>
      <c r="E18" s="61"/>
      <c r="F18" s="59">
        <v>3</v>
      </c>
      <c r="G18" s="60">
        <v>23</v>
      </c>
      <c r="H18" s="61"/>
      <c r="I18" s="59">
        <v>33</v>
      </c>
      <c r="J18" s="59">
        <v>16</v>
      </c>
      <c r="K18" s="58">
        <f>SUM(D18:J18)</f>
        <v>75</v>
      </c>
      <c r="L18" s="63">
        <f>K18*100/$K$16</f>
        <v>78.125</v>
      </c>
      <c r="M18" s="59">
        <v>3</v>
      </c>
      <c r="N18" s="59">
        <v>6</v>
      </c>
      <c r="O18" s="59">
        <v>7</v>
      </c>
      <c r="P18" s="58">
        <f>SUM(M18:O18)</f>
        <v>16</v>
      </c>
      <c r="Q18" s="60"/>
      <c r="R18" s="61"/>
    </row>
    <row r="19" spans="1:18" ht="12.75" thickBot="1">
      <c r="A19" s="62" t="s">
        <v>34</v>
      </c>
      <c r="B19" s="51" t="s">
        <v>35</v>
      </c>
      <c r="C19" s="52"/>
      <c r="D19" s="60"/>
      <c r="E19" s="61"/>
      <c r="F19" s="59">
        <v>20</v>
      </c>
      <c r="G19" s="60">
        <v>23</v>
      </c>
      <c r="H19" s="61"/>
      <c r="I19" s="59">
        <v>33</v>
      </c>
      <c r="J19" s="59">
        <v>16</v>
      </c>
      <c r="K19" s="58">
        <f>SUM(D19:J19)</f>
        <v>92</v>
      </c>
      <c r="L19" s="63">
        <f>K19*100/$K$16</f>
        <v>95.83333333333333</v>
      </c>
      <c r="M19" s="59">
        <v>5</v>
      </c>
      <c r="N19" s="59">
        <v>9</v>
      </c>
      <c r="O19" s="59">
        <v>8</v>
      </c>
      <c r="P19" s="58">
        <f>SUM(M19:O19)</f>
        <v>22</v>
      </c>
      <c r="Q19" s="60"/>
      <c r="R19" s="61"/>
    </row>
    <row r="20" spans="1:18" ht="12.75" thickBot="1">
      <c r="A20" s="62" t="s">
        <v>36</v>
      </c>
      <c r="B20" s="51" t="s">
        <v>37</v>
      </c>
      <c r="C20" s="52"/>
      <c r="D20" s="60"/>
      <c r="E20" s="61"/>
      <c r="F20" s="59">
        <v>2</v>
      </c>
      <c r="G20" s="60">
        <v>23</v>
      </c>
      <c r="H20" s="61"/>
      <c r="I20" s="59">
        <v>33</v>
      </c>
      <c r="J20" s="59">
        <v>16</v>
      </c>
      <c r="K20" s="58">
        <f>SUM(D20:J20)</f>
        <v>74</v>
      </c>
      <c r="L20" s="63">
        <f>K20*100/$K$16</f>
        <v>77.08333333333333</v>
      </c>
      <c r="M20" s="59">
        <v>3</v>
      </c>
      <c r="N20" s="59"/>
      <c r="O20" s="59"/>
      <c r="P20" s="64">
        <f>SUM(M20:O20)</f>
        <v>3</v>
      </c>
      <c r="Q20" s="60"/>
      <c r="R20" s="61"/>
    </row>
    <row r="21" spans="1:18" ht="12.75" thickBot="1">
      <c r="A21" s="62" t="s">
        <v>38</v>
      </c>
      <c r="B21" s="51" t="s">
        <v>39</v>
      </c>
      <c r="C21" s="52"/>
      <c r="D21" s="60"/>
      <c r="E21" s="61"/>
      <c r="F21" s="59">
        <v>3</v>
      </c>
      <c r="G21" s="60">
        <v>23</v>
      </c>
      <c r="H21" s="61"/>
      <c r="I21" s="59">
        <v>33</v>
      </c>
      <c r="J21" s="59">
        <v>16</v>
      </c>
      <c r="K21" s="58">
        <f>SUM(D21:J21)</f>
        <v>75</v>
      </c>
      <c r="L21" s="63">
        <f>K21*100/$K$16</f>
        <v>78.125</v>
      </c>
      <c r="M21" s="59">
        <v>3</v>
      </c>
      <c r="N21" s="59">
        <v>6</v>
      </c>
      <c r="O21" s="59">
        <v>6</v>
      </c>
      <c r="P21" s="58">
        <f>SUM(M21:O21)</f>
        <v>15</v>
      </c>
      <c r="Q21" s="60"/>
      <c r="R21" s="61"/>
    </row>
    <row r="22" spans="1:18" ht="12.75" thickBot="1">
      <c r="A22" s="62" t="s">
        <v>40</v>
      </c>
      <c r="B22" s="51" t="s">
        <v>41</v>
      </c>
      <c r="C22" s="52"/>
      <c r="D22" s="60"/>
      <c r="E22" s="61"/>
      <c r="F22" s="59">
        <v>22</v>
      </c>
      <c r="G22" s="60">
        <v>23</v>
      </c>
      <c r="H22" s="61"/>
      <c r="I22" s="59">
        <v>33</v>
      </c>
      <c r="J22" s="59">
        <v>16</v>
      </c>
      <c r="K22" s="58">
        <f>SUM(D22:J22)</f>
        <v>94</v>
      </c>
      <c r="L22" s="63">
        <f>K22*100/$K$16</f>
        <v>97.91666666666667</v>
      </c>
      <c r="M22" s="59">
        <v>5</v>
      </c>
      <c r="N22" s="59">
        <v>9</v>
      </c>
      <c r="O22" s="59">
        <v>9</v>
      </c>
      <c r="P22" s="58">
        <f>SUM(M22:O22)</f>
        <v>23</v>
      </c>
      <c r="Q22" s="60"/>
      <c r="R22" s="61"/>
    </row>
    <row r="23" spans="1:18" ht="12.75" thickBot="1">
      <c r="A23" s="62" t="s">
        <v>42</v>
      </c>
      <c r="B23" s="51" t="s">
        <v>43</v>
      </c>
      <c r="C23" s="52"/>
      <c r="D23" s="60"/>
      <c r="E23" s="61"/>
      <c r="F23" s="59">
        <v>21</v>
      </c>
      <c r="G23" s="60">
        <v>23</v>
      </c>
      <c r="H23" s="61"/>
      <c r="I23" s="59">
        <v>33</v>
      </c>
      <c r="J23" s="59">
        <v>16</v>
      </c>
      <c r="K23" s="58">
        <f>SUM(D23:J23)</f>
        <v>93</v>
      </c>
      <c r="L23" s="63">
        <f>K23*100/$K$16</f>
        <v>96.875</v>
      </c>
      <c r="M23" s="59">
        <v>5</v>
      </c>
      <c r="N23" s="59">
        <v>9</v>
      </c>
      <c r="O23" s="59">
        <v>9</v>
      </c>
      <c r="P23" s="58">
        <f>SUM(M23:O23)</f>
        <v>23</v>
      </c>
      <c r="Q23" s="60"/>
      <c r="R23" s="61"/>
    </row>
    <row r="24" spans="1:18" ht="12.75" thickBot="1">
      <c r="A24" s="62" t="s">
        <v>44</v>
      </c>
      <c r="B24" s="51" t="s">
        <v>45</v>
      </c>
      <c r="C24" s="52"/>
      <c r="D24" s="60"/>
      <c r="E24" s="61"/>
      <c r="F24" s="59">
        <v>10</v>
      </c>
      <c r="G24" s="60">
        <v>23</v>
      </c>
      <c r="H24" s="61"/>
      <c r="I24" s="59">
        <v>33</v>
      </c>
      <c r="J24" s="59">
        <v>16</v>
      </c>
      <c r="K24" s="58">
        <f>SUM(D24:J24)</f>
        <v>82</v>
      </c>
      <c r="L24" s="63">
        <f>K24*100/$K$16</f>
        <v>85.41666666666667</v>
      </c>
      <c r="M24" s="59">
        <v>5</v>
      </c>
      <c r="N24" s="59">
        <v>8</v>
      </c>
      <c r="O24" s="59">
        <v>8</v>
      </c>
      <c r="P24" s="58">
        <f>SUM(M24:O24)</f>
        <v>21</v>
      </c>
      <c r="Q24" s="60"/>
      <c r="R24" s="61"/>
    </row>
    <row r="25" spans="1:18" ht="12.75" thickBot="1">
      <c r="A25" s="62" t="s">
        <v>46</v>
      </c>
      <c r="B25" s="51" t="s">
        <v>47</v>
      </c>
      <c r="C25" s="52"/>
      <c r="D25" s="60"/>
      <c r="E25" s="61"/>
      <c r="F25" s="59">
        <v>21</v>
      </c>
      <c r="G25" s="60">
        <v>23</v>
      </c>
      <c r="H25" s="61"/>
      <c r="I25" s="59">
        <v>33</v>
      </c>
      <c r="J25" s="59">
        <v>16</v>
      </c>
      <c r="K25" s="58">
        <f>SUM(D25:J25)</f>
        <v>93</v>
      </c>
      <c r="L25" s="63">
        <f>K25*100/$K$16</f>
        <v>96.875</v>
      </c>
      <c r="M25" s="59">
        <v>5</v>
      </c>
      <c r="N25" s="59">
        <v>8</v>
      </c>
      <c r="O25" s="59">
        <v>8</v>
      </c>
      <c r="P25" s="58">
        <f>SUM(M25:O25)</f>
        <v>21</v>
      </c>
      <c r="Q25" s="60"/>
      <c r="R25" s="61"/>
    </row>
    <row r="26" spans="1:18" ht="12.75" thickBot="1">
      <c r="A26" s="62" t="s">
        <v>48</v>
      </c>
      <c r="B26" s="51" t="s">
        <v>49</v>
      </c>
      <c r="C26" s="52"/>
      <c r="D26" s="60"/>
      <c r="E26" s="61"/>
      <c r="F26" s="59">
        <v>10</v>
      </c>
      <c r="G26" s="60">
        <v>23</v>
      </c>
      <c r="H26" s="61"/>
      <c r="I26" s="59">
        <v>33</v>
      </c>
      <c r="J26" s="59">
        <v>16</v>
      </c>
      <c r="K26" s="58">
        <f>SUM(D26:J26)</f>
        <v>82</v>
      </c>
      <c r="L26" s="63">
        <f>K26*100/$K$16</f>
        <v>85.41666666666667</v>
      </c>
      <c r="M26" s="59">
        <v>5</v>
      </c>
      <c r="N26" s="59">
        <v>9</v>
      </c>
      <c r="O26" s="59">
        <v>10</v>
      </c>
      <c r="P26" s="58">
        <f>SUM(M26:O26)</f>
        <v>24</v>
      </c>
      <c r="Q26" s="60"/>
      <c r="R26" s="61"/>
    </row>
    <row r="27" spans="1:18" ht="12.75" thickBot="1">
      <c r="A27" s="62" t="s">
        <v>50</v>
      </c>
      <c r="B27" s="51" t="s">
        <v>51</v>
      </c>
      <c r="C27" s="52"/>
      <c r="D27" s="60"/>
      <c r="E27" s="61"/>
      <c r="F27" s="59">
        <v>0</v>
      </c>
      <c r="G27" s="60">
        <v>23</v>
      </c>
      <c r="H27" s="61"/>
      <c r="I27" s="59">
        <v>33</v>
      </c>
      <c r="J27" s="59">
        <v>16</v>
      </c>
      <c r="K27" s="58">
        <f>SUM(D27:J27)</f>
        <v>72</v>
      </c>
      <c r="L27" s="63">
        <f>K27*100/$K$16</f>
        <v>75</v>
      </c>
      <c r="M27" s="59">
        <v>3</v>
      </c>
      <c r="N27" s="59">
        <v>7</v>
      </c>
      <c r="O27" s="59">
        <v>7</v>
      </c>
      <c r="P27" s="58">
        <f>SUM(M27:O27)</f>
        <v>17</v>
      </c>
      <c r="Q27" s="60"/>
      <c r="R27" s="61"/>
    </row>
    <row r="28" spans="1:18" ht="12.75" thickBot="1">
      <c r="A28" s="62" t="s">
        <v>52</v>
      </c>
      <c r="B28" s="51" t="s">
        <v>53</v>
      </c>
      <c r="C28" s="52"/>
      <c r="D28" s="60"/>
      <c r="E28" s="61"/>
      <c r="F28" s="59">
        <v>12</v>
      </c>
      <c r="G28" s="60">
        <v>23</v>
      </c>
      <c r="H28" s="61"/>
      <c r="I28" s="59">
        <v>33</v>
      </c>
      <c r="J28" s="59">
        <v>16</v>
      </c>
      <c r="K28" s="58">
        <f>SUM(D28:J28)</f>
        <v>84</v>
      </c>
      <c r="L28" s="63">
        <f>K28*100/$K$16</f>
        <v>87.5</v>
      </c>
      <c r="M28" s="59">
        <v>5</v>
      </c>
      <c r="N28" s="59">
        <v>9</v>
      </c>
      <c r="O28" s="59">
        <v>8</v>
      </c>
      <c r="P28" s="58">
        <f>SUM(M28:O28)</f>
        <v>22</v>
      </c>
      <c r="Q28" s="60"/>
      <c r="R28" s="61"/>
    </row>
    <row r="29" spans="1:18" ht="12.75" thickBot="1">
      <c r="A29" s="62" t="s">
        <v>54</v>
      </c>
      <c r="B29" s="51" t="s">
        <v>55</v>
      </c>
      <c r="C29" s="52"/>
      <c r="D29" s="60"/>
      <c r="E29" s="61"/>
      <c r="F29" s="59">
        <v>3</v>
      </c>
      <c r="G29" s="60">
        <v>23</v>
      </c>
      <c r="H29" s="61"/>
      <c r="I29" s="59">
        <v>33</v>
      </c>
      <c r="J29" s="59">
        <v>16</v>
      </c>
      <c r="K29" s="58">
        <f>SUM(D29:J29)</f>
        <v>75</v>
      </c>
      <c r="L29" s="63">
        <f>K29*100/$K$16</f>
        <v>78.125</v>
      </c>
      <c r="M29" s="59">
        <v>3</v>
      </c>
      <c r="N29" s="59">
        <v>8</v>
      </c>
      <c r="O29" s="59">
        <v>8</v>
      </c>
      <c r="P29" s="58">
        <f>SUM(M29:O29)</f>
        <v>19</v>
      </c>
      <c r="Q29" s="60"/>
      <c r="R29" s="61"/>
    </row>
    <row r="30" spans="1:18" ht="12.75" thickBot="1">
      <c r="A30" s="62" t="s">
        <v>56</v>
      </c>
      <c r="B30" s="51" t="s">
        <v>57</v>
      </c>
      <c r="C30" s="52"/>
      <c r="D30" s="60"/>
      <c r="E30" s="61"/>
      <c r="F30" s="59">
        <v>9</v>
      </c>
      <c r="G30" s="60">
        <v>23</v>
      </c>
      <c r="H30" s="61"/>
      <c r="I30" s="59">
        <v>33</v>
      </c>
      <c r="J30" s="59">
        <v>16</v>
      </c>
      <c r="K30" s="58">
        <f>SUM(D30:J30)</f>
        <v>81</v>
      </c>
      <c r="L30" s="63">
        <f>K30*100/$K$16</f>
        <v>84.375</v>
      </c>
      <c r="M30" s="59">
        <v>4</v>
      </c>
      <c r="N30" s="59">
        <v>8</v>
      </c>
      <c r="O30" s="59">
        <v>9</v>
      </c>
      <c r="P30" s="58">
        <f>SUM(M30:O30)</f>
        <v>21</v>
      </c>
      <c r="Q30" s="60"/>
      <c r="R30" s="61"/>
    </row>
    <row r="31" spans="1:18" ht="12.75" thickBot="1">
      <c r="A31" s="62" t="s">
        <v>58</v>
      </c>
      <c r="B31" s="51" t="s">
        <v>59</v>
      </c>
      <c r="C31" s="52"/>
      <c r="D31" s="60"/>
      <c r="E31" s="61"/>
      <c r="F31" s="59">
        <v>0</v>
      </c>
      <c r="G31" s="60">
        <v>23</v>
      </c>
      <c r="H31" s="61"/>
      <c r="I31" s="59">
        <v>33</v>
      </c>
      <c r="J31" s="59">
        <v>16</v>
      </c>
      <c r="K31" s="58">
        <f>SUM(D31:J31)</f>
        <v>72</v>
      </c>
      <c r="L31" s="63">
        <f>K31*100/$K$16</f>
        <v>75</v>
      </c>
      <c r="M31" s="59">
        <v>3</v>
      </c>
      <c r="N31" s="59"/>
      <c r="O31" s="59"/>
      <c r="P31" s="64">
        <f>SUM(M31:O31)</f>
        <v>3</v>
      </c>
      <c r="Q31" s="60"/>
      <c r="R31" s="61"/>
    </row>
    <row r="32" spans="1:18" ht="12.75" thickBot="1">
      <c r="A32" s="62" t="s">
        <v>60</v>
      </c>
      <c r="B32" s="51" t="s">
        <v>61</v>
      </c>
      <c r="C32" s="52"/>
      <c r="D32" s="60"/>
      <c r="E32" s="61"/>
      <c r="F32" s="59">
        <v>0</v>
      </c>
      <c r="G32" s="60">
        <v>23</v>
      </c>
      <c r="H32" s="61"/>
      <c r="I32" s="59">
        <v>33</v>
      </c>
      <c r="J32" s="59">
        <v>16</v>
      </c>
      <c r="K32" s="58">
        <f>SUM(D32:J32)</f>
        <v>72</v>
      </c>
      <c r="L32" s="63">
        <f>K32*100/$K$16</f>
        <v>75</v>
      </c>
      <c r="M32" s="59">
        <v>3</v>
      </c>
      <c r="N32" s="59">
        <v>6</v>
      </c>
      <c r="O32" s="59">
        <v>6</v>
      </c>
      <c r="P32" s="58">
        <f>SUM(M32:O32)</f>
        <v>15</v>
      </c>
      <c r="Q32" s="60"/>
      <c r="R32" s="61"/>
    </row>
    <row r="33" spans="1:18" ht="12.75" thickBot="1">
      <c r="A33" s="62" t="s">
        <v>62</v>
      </c>
      <c r="B33" s="51" t="s">
        <v>63</v>
      </c>
      <c r="C33" s="52"/>
      <c r="D33" s="60"/>
      <c r="E33" s="61"/>
      <c r="F33" s="59">
        <v>22</v>
      </c>
      <c r="G33" s="60">
        <v>23</v>
      </c>
      <c r="H33" s="61"/>
      <c r="I33" s="59">
        <v>33</v>
      </c>
      <c r="J33" s="59">
        <v>16</v>
      </c>
      <c r="K33" s="58">
        <f>SUM(D33:J33)</f>
        <v>94</v>
      </c>
      <c r="L33" s="63">
        <f>K33*100/$K$16</f>
        <v>97.91666666666667</v>
      </c>
      <c r="M33" s="59">
        <v>5</v>
      </c>
      <c r="N33" s="59">
        <v>9</v>
      </c>
      <c r="O33" s="59">
        <v>9</v>
      </c>
      <c r="P33" s="58">
        <f>SUM(M33:O33)</f>
        <v>23</v>
      </c>
      <c r="Q33" s="60"/>
      <c r="R33" s="61"/>
    </row>
    <row r="34" spans="1:18" ht="12.75" thickBot="1">
      <c r="A34" s="62" t="s">
        <v>64</v>
      </c>
      <c r="B34" s="51" t="s">
        <v>65</v>
      </c>
      <c r="C34" s="52"/>
      <c r="D34" s="60"/>
      <c r="E34" s="61"/>
      <c r="F34" s="59">
        <v>20</v>
      </c>
      <c r="G34" s="60">
        <v>23</v>
      </c>
      <c r="H34" s="61"/>
      <c r="I34" s="59">
        <v>33</v>
      </c>
      <c r="J34" s="59">
        <v>16</v>
      </c>
      <c r="K34" s="58">
        <f>SUM(D34:J34)</f>
        <v>92</v>
      </c>
      <c r="L34" s="63">
        <f>K34*100/$K$16</f>
        <v>95.83333333333333</v>
      </c>
      <c r="M34" s="59">
        <v>5</v>
      </c>
      <c r="N34" s="59">
        <v>8</v>
      </c>
      <c r="O34" s="59">
        <v>9</v>
      </c>
      <c r="P34" s="58">
        <f>SUM(M34:O34)</f>
        <v>22</v>
      </c>
      <c r="Q34" s="60"/>
      <c r="R34" s="61"/>
    </row>
    <row r="35" spans="1:18" ht="12.75" thickBot="1">
      <c r="A35" s="62" t="s">
        <v>66</v>
      </c>
      <c r="B35" s="51" t="s">
        <v>67</v>
      </c>
      <c r="C35" s="52"/>
      <c r="D35" s="60"/>
      <c r="E35" s="61"/>
      <c r="F35" s="59">
        <v>4</v>
      </c>
      <c r="G35" s="60">
        <v>23</v>
      </c>
      <c r="H35" s="61"/>
      <c r="I35" s="59">
        <v>33</v>
      </c>
      <c r="J35" s="59">
        <v>16</v>
      </c>
      <c r="K35" s="58">
        <f>SUM(D35:J35)</f>
        <v>76</v>
      </c>
      <c r="L35" s="63">
        <f>K35*100/$K$16</f>
        <v>79.16666666666667</v>
      </c>
      <c r="M35" s="59">
        <v>3</v>
      </c>
      <c r="N35" s="59">
        <v>9</v>
      </c>
      <c r="O35" s="59">
        <v>9</v>
      </c>
      <c r="P35" s="58">
        <f>SUM(M35:O35)</f>
        <v>21</v>
      </c>
      <c r="Q35" s="60"/>
      <c r="R35" s="61"/>
    </row>
    <row r="36" spans="1:18" ht="12.75" thickBot="1">
      <c r="A36" s="62" t="s">
        <v>68</v>
      </c>
      <c r="B36" s="51" t="s">
        <v>69</v>
      </c>
      <c r="C36" s="52"/>
      <c r="D36" s="60"/>
      <c r="E36" s="61"/>
      <c r="F36" s="59">
        <v>20</v>
      </c>
      <c r="G36" s="60">
        <v>23</v>
      </c>
      <c r="H36" s="61"/>
      <c r="I36" s="59">
        <v>33</v>
      </c>
      <c r="J36" s="59">
        <v>16</v>
      </c>
      <c r="K36" s="58">
        <f>SUM(D36:J36)</f>
        <v>92</v>
      </c>
      <c r="L36" s="63">
        <f>K36*100/$K$16</f>
        <v>95.83333333333333</v>
      </c>
      <c r="M36" s="59">
        <v>5</v>
      </c>
      <c r="N36" s="59">
        <v>8</v>
      </c>
      <c r="O36" s="59">
        <v>9</v>
      </c>
      <c r="P36" s="58">
        <f>SUM(M36:O36)</f>
        <v>22</v>
      </c>
      <c r="Q36" s="60"/>
      <c r="R36" s="61"/>
    </row>
    <row r="37" spans="1:18" ht="12.75" thickBot="1">
      <c r="A37" s="62" t="s">
        <v>70</v>
      </c>
      <c r="B37" s="51" t="s">
        <v>71</v>
      </c>
      <c r="C37" s="52"/>
      <c r="D37" s="60"/>
      <c r="E37" s="61"/>
      <c r="F37" s="59">
        <v>21</v>
      </c>
      <c r="G37" s="60">
        <v>23</v>
      </c>
      <c r="H37" s="61"/>
      <c r="I37" s="59">
        <v>33</v>
      </c>
      <c r="J37" s="59">
        <v>16</v>
      </c>
      <c r="K37" s="58">
        <f>SUM(D37:J37)</f>
        <v>93</v>
      </c>
      <c r="L37" s="63">
        <f>K37*100/$K$16</f>
        <v>96.875</v>
      </c>
      <c r="M37" s="59">
        <v>5</v>
      </c>
      <c r="N37" s="59">
        <v>9</v>
      </c>
      <c r="O37" s="59">
        <v>9</v>
      </c>
      <c r="P37" s="58">
        <f>SUM(M37:O37)</f>
        <v>23</v>
      </c>
      <c r="Q37" s="60"/>
      <c r="R37" s="61"/>
    </row>
    <row r="38" spans="1:18" ht="12.75" thickBot="1">
      <c r="A38" s="62" t="s">
        <v>72</v>
      </c>
      <c r="B38" s="51" t="s">
        <v>73</v>
      </c>
      <c r="C38" s="52"/>
      <c r="D38" s="60"/>
      <c r="E38" s="61"/>
      <c r="F38" s="59">
        <v>12</v>
      </c>
      <c r="G38" s="60">
        <v>23</v>
      </c>
      <c r="H38" s="61"/>
      <c r="I38" s="59">
        <v>33</v>
      </c>
      <c r="J38" s="59">
        <v>16</v>
      </c>
      <c r="K38" s="58">
        <f>SUM(D38:J38)</f>
        <v>84</v>
      </c>
      <c r="L38" s="63">
        <f>K38*100/$K$16</f>
        <v>87.5</v>
      </c>
      <c r="M38" s="59">
        <v>5</v>
      </c>
      <c r="N38" s="59">
        <v>8</v>
      </c>
      <c r="O38" s="59">
        <v>8</v>
      </c>
      <c r="P38" s="58">
        <f>SUM(M38:O38)</f>
        <v>21</v>
      </c>
      <c r="Q38" s="60"/>
      <c r="R38" s="61"/>
    </row>
    <row r="39" spans="1:18" ht="12.75" thickBot="1">
      <c r="A39" s="62" t="s">
        <v>74</v>
      </c>
      <c r="B39" s="51" t="s">
        <v>75</v>
      </c>
      <c r="C39" s="52"/>
      <c r="D39" s="60"/>
      <c r="E39" s="61"/>
      <c r="F39" s="59">
        <v>17</v>
      </c>
      <c r="G39" s="60">
        <v>23</v>
      </c>
      <c r="H39" s="61"/>
      <c r="I39" s="59">
        <v>33</v>
      </c>
      <c r="J39" s="59">
        <v>16</v>
      </c>
      <c r="K39" s="58">
        <f>SUM(D39:J39)</f>
        <v>89</v>
      </c>
      <c r="L39" s="63">
        <f>K39*100/$K$16</f>
        <v>92.70833333333333</v>
      </c>
      <c r="M39" s="59">
        <v>5</v>
      </c>
      <c r="N39" s="59">
        <v>6</v>
      </c>
      <c r="O39" s="59">
        <v>7</v>
      </c>
      <c r="P39" s="58">
        <f>SUM(M39:O39)</f>
        <v>18</v>
      </c>
      <c r="Q39" s="60"/>
      <c r="R39" s="61"/>
    </row>
    <row r="40" spans="1:18" ht="12.75" thickBot="1">
      <c r="A40" s="62" t="s">
        <v>76</v>
      </c>
      <c r="B40" s="51" t="s">
        <v>77</v>
      </c>
      <c r="C40" s="52"/>
      <c r="D40" s="60"/>
      <c r="E40" s="61"/>
      <c r="F40" s="59">
        <v>13</v>
      </c>
      <c r="G40" s="60">
        <v>23</v>
      </c>
      <c r="H40" s="61"/>
      <c r="I40" s="59">
        <v>33</v>
      </c>
      <c r="J40" s="59">
        <v>16</v>
      </c>
      <c r="K40" s="58">
        <f>SUM(D40:J40)</f>
        <v>85</v>
      </c>
      <c r="L40" s="63">
        <f>K40*100/$K$16</f>
        <v>88.54166666666667</v>
      </c>
      <c r="M40" s="59">
        <v>5</v>
      </c>
      <c r="N40" s="59">
        <v>8</v>
      </c>
      <c r="O40" s="59">
        <v>9</v>
      </c>
      <c r="P40" s="58">
        <f>SUM(M40:O40)</f>
        <v>22</v>
      </c>
      <c r="Q40" s="60"/>
      <c r="R40" s="61"/>
    </row>
    <row r="41" spans="1:18" ht="12.75" thickBot="1">
      <c r="A41" s="62" t="s">
        <v>78</v>
      </c>
      <c r="B41" s="51" t="s">
        <v>79</v>
      </c>
      <c r="C41" s="52"/>
      <c r="D41" s="60"/>
      <c r="E41" s="61"/>
      <c r="F41" s="59">
        <v>15</v>
      </c>
      <c r="G41" s="60">
        <v>23</v>
      </c>
      <c r="H41" s="61"/>
      <c r="I41" s="59">
        <v>33</v>
      </c>
      <c r="J41" s="59">
        <v>16</v>
      </c>
      <c r="K41" s="58">
        <f>SUM(D41:J41)</f>
        <v>87</v>
      </c>
      <c r="L41" s="63">
        <f>K41*100/$K$16</f>
        <v>90.625</v>
      </c>
      <c r="M41" s="59">
        <v>5</v>
      </c>
      <c r="N41" s="59">
        <v>9</v>
      </c>
      <c r="O41" s="59">
        <v>8</v>
      </c>
      <c r="P41" s="58">
        <f>SUM(M41:O41)</f>
        <v>22</v>
      </c>
      <c r="Q41" s="60"/>
      <c r="R41" s="61"/>
    </row>
    <row r="42" spans="1:18" ht="12.75" thickBot="1">
      <c r="A42" s="62" t="s">
        <v>80</v>
      </c>
      <c r="B42" s="51" t="s">
        <v>81</v>
      </c>
      <c r="C42" s="52"/>
      <c r="D42" s="60"/>
      <c r="E42" s="61"/>
      <c r="F42" s="59">
        <v>21</v>
      </c>
      <c r="G42" s="60">
        <v>23</v>
      </c>
      <c r="H42" s="61"/>
      <c r="I42" s="59">
        <v>33</v>
      </c>
      <c r="J42" s="59">
        <v>16</v>
      </c>
      <c r="K42" s="58">
        <f>SUM(D42:J42)</f>
        <v>93</v>
      </c>
      <c r="L42" s="63">
        <f>K42*100/$K$16</f>
        <v>96.875</v>
      </c>
      <c r="M42" s="59">
        <v>5</v>
      </c>
      <c r="N42" s="59">
        <v>10</v>
      </c>
      <c r="O42" s="59">
        <v>10</v>
      </c>
      <c r="P42" s="58">
        <f>SUM(M42:O42)</f>
        <v>25</v>
      </c>
      <c r="Q42" s="60"/>
      <c r="R42" s="61"/>
    </row>
    <row r="43" spans="1:18" ht="12.75" thickBot="1">
      <c r="A43" s="62">
        <v>122</v>
      </c>
      <c r="B43" s="51" t="s">
        <v>82</v>
      </c>
      <c r="C43" s="52"/>
      <c r="D43" s="60"/>
      <c r="E43" s="61"/>
      <c r="F43" s="59">
        <v>15</v>
      </c>
      <c r="G43" s="60">
        <v>23</v>
      </c>
      <c r="H43" s="61"/>
      <c r="I43" s="59">
        <v>33</v>
      </c>
      <c r="J43" s="59">
        <v>16</v>
      </c>
      <c r="K43" s="58">
        <f>SUM(D43:J43)</f>
        <v>87</v>
      </c>
      <c r="L43" s="63">
        <f>K43*100/$K$16</f>
        <v>90.625</v>
      </c>
      <c r="M43" s="59">
        <v>5</v>
      </c>
      <c r="N43" s="59">
        <v>8</v>
      </c>
      <c r="O43" s="59">
        <v>9</v>
      </c>
      <c r="P43" s="58">
        <f>SUM(M43:O43)</f>
        <v>22</v>
      </c>
      <c r="Q43" s="60"/>
      <c r="R43" s="61"/>
    </row>
    <row r="44" spans="1:18" ht="12.75" thickBot="1">
      <c r="A44" s="62">
        <v>123</v>
      </c>
      <c r="B44" s="51" t="s">
        <v>83</v>
      </c>
      <c r="C44" s="52"/>
      <c r="D44" s="60"/>
      <c r="E44" s="61"/>
      <c r="F44" s="59">
        <v>5</v>
      </c>
      <c r="G44" s="60">
        <v>23</v>
      </c>
      <c r="H44" s="61"/>
      <c r="I44" s="59">
        <v>33</v>
      </c>
      <c r="J44" s="59">
        <v>16</v>
      </c>
      <c r="K44" s="58">
        <f>SUM(D44:J44)</f>
        <v>77</v>
      </c>
      <c r="L44" s="63">
        <f>K44*100/$K$16</f>
        <v>80.20833333333333</v>
      </c>
      <c r="M44" s="59">
        <v>4</v>
      </c>
      <c r="N44" s="59">
        <v>9</v>
      </c>
      <c r="O44" s="59">
        <v>9</v>
      </c>
      <c r="P44" s="58">
        <f>SUM(M44:O44)</f>
        <v>22</v>
      </c>
      <c r="Q44" s="60"/>
      <c r="R44" s="61"/>
    </row>
    <row r="45" spans="1:18" ht="12.75" thickBot="1">
      <c r="A45" s="62">
        <v>124</v>
      </c>
      <c r="B45" s="51" t="s">
        <v>84</v>
      </c>
      <c r="C45" s="52"/>
      <c r="D45" s="60"/>
      <c r="E45" s="61"/>
      <c r="F45" s="59">
        <v>12</v>
      </c>
      <c r="G45" s="60">
        <v>23</v>
      </c>
      <c r="H45" s="61"/>
      <c r="I45" s="59">
        <v>33</v>
      </c>
      <c r="J45" s="59">
        <v>16</v>
      </c>
      <c r="K45" s="58">
        <f>SUM(D45:J45)</f>
        <v>84</v>
      </c>
      <c r="L45" s="63">
        <f>K45*100/$K$16</f>
        <v>87.5</v>
      </c>
      <c r="M45" s="59">
        <v>5</v>
      </c>
      <c r="N45" s="59">
        <v>5</v>
      </c>
      <c r="O45" s="59">
        <v>5</v>
      </c>
      <c r="P45" s="58">
        <f>SUM(M45:O45)</f>
        <v>15</v>
      </c>
      <c r="Q45" s="60"/>
      <c r="R45" s="61"/>
    </row>
    <row r="46" spans="1:18" ht="12.75" thickBot="1">
      <c r="A46" s="62" t="s">
        <v>85</v>
      </c>
      <c r="B46" s="51" t="s">
        <v>86</v>
      </c>
      <c r="C46" s="52"/>
      <c r="D46" s="60"/>
      <c r="E46" s="61"/>
      <c r="F46" s="59">
        <v>19</v>
      </c>
      <c r="G46" s="60">
        <v>23</v>
      </c>
      <c r="H46" s="61"/>
      <c r="I46" s="59">
        <v>33</v>
      </c>
      <c r="J46" s="59">
        <v>16</v>
      </c>
      <c r="K46" s="58">
        <f>SUM(D46:J46)</f>
        <v>91</v>
      </c>
      <c r="L46" s="63">
        <f>K46*100/$K$16</f>
        <v>94.79166666666667</v>
      </c>
      <c r="M46" s="59">
        <v>5</v>
      </c>
      <c r="N46" s="59">
        <v>8</v>
      </c>
      <c r="O46" s="59">
        <v>8</v>
      </c>
      <c r="P46" s="58">
        <f>SUM(M46:O46)</f>
        <v>21</v>
      </c>
      <c r="Q46" s="60"/>
      <c r="R46" s="61"/>
    </row>
    <row r="47" spans="1:18" ht="12.75" thickBot="1">
      <c r="A47" s="62">
        <v>126</v>
      </c>
      <c r="B47" s="51" t="s">
        <v>87</v>
      </c>
      <c r="C47" s="52"/>
      <c r="D47" s="60"/>
      <c r="E47" s="61"/>
      <c r="F47" s="59">
        <v>11</v>
      </c>
      <c r="G47" s="60">
        <v>23</v>
      </c>
      <c r="H47" s="61"/>
      <c r="I47" s="59">
        <v>33</v>
      </c>
      <c r="J47" s="59">
        <v>16</v>
      </c>
      <c r="K47" s="58">
        <f>SUM(D47:J47)</f>
        <v>83</v>
      </c>
      <c r="L47" s="63">
        <f>K47*100/$K$16</f>
        <v>86.45833333333333</v>
      </c>
      <c r="M47" s="59">
        <v>5</v>
      </c>
      <c r="N47" s="59">
        <v>6</v>
      </c>
      <c r="O47" s="59">
        <v>7</v>
      </c>
      <c r="P47" s="58">
        <f>SUM(M47:O47)</f>
        <v>18</v>
      </c>
      <c r="Q47" s="60"/>
      <c r="R47" s="61"/>
    </row>
    <row r="48" spans="1:18" ht="12.75" thickBot="1">
      <c r="A48" s="62"/>
      <c r="B48" s="65" t="s">
        <v>88</v>
      </c>
      <c r="C48" s="66"/>
      <c r="D48" s="67"/>
      <c r="E48" s="68"/>
      <c r="F48" s="69"/>
      <c r="G48" s="60"/>
      <c r="H48" s="61"/>
      <c r="I48" s="59"/>
      <c r="J48" s="59"/>
      <c r="K48" s="58"/>
      <c r="L48" s="63"/>
      <c r="M48" s="59"/>
      <c r="N48" s="59"/>
      <c r="O48" s="59"/>
      <c r="P48" s="58"/>
      <c r="Q48" s="60"/>
      <c r="R48" s="61"/>
    </row>
    <row r="49" spans="1:18" ht="12.75" thickBot="1">
      <c r="A49" s="62" t="s">
        <v>89</v>
      </c>
      <c r="B49" s="51" t="s">
        <v>90</v>
      </c>
      <c r="C49" s="52"/>
      <c r="D49" s="60"/>
      <c r="E49" s="61"/>
      <c r="F49" s="59">
        <v>2</v>
      </c>
      <c r="G49" s="60">
        <v>23</v>
      </c>
      <c r="H49" s="61"/>
      <c r="I49" s="59">
        <v>33</v>
      </c>
      <c r="J49" s="59">
        <v>16</v>
      </c>
      <c r="K49" s="58">
        <f>SUM(D49:J49)</f>
        <v>74</v>
      </c>
      <c r="L49" s="63">
        <f>K49*100/$K$16</f>
        <v>77.08333333333333</v>
      </c>
      <c r="M49" s="59">
        <v>3</v>
      </c>
      <c r="N49" s="59">
        <v>6</v>
      </c>
      <c r="O49" s="59">
        <v>6</v>
      </c>
      <c r="P49" s="58">
        <f>SUM(M49:O49)</f>
        <v>15</v>
      </c>
      <c r="Q49" s="60"/>
      <c r="R49" s="61"/>
    </row>
    <row r="50" spans="1:18" ht="12.75" thickBot="1">
      <c r="A50" s="62" t="s">
        <v>91</v>
      </c>
      <c r="B50" s="51" t="s">
        <v>92</v>
      </c>
      <c r="C50" s="52"/>
      <c r="D50" s="60"/>
      <c r="E50" s="61"/>
      <c r="F50" s="59">
        <v>9</v>
      </c>
      <c r="G50" s="60">
        <v>23</v>
      </c>
      <c r="H50" s="61"/>
      <c r="I50" s="59">
        <v>33</v>
      </c>
      <c r="J50" s="59">
        <v>16</v>
      </c>
      <c r="K50" s="58">
        <f>SUM(D50:J50)</f>
        <v>81</v>
      </c>
      <c r="L50" s="63">
        <f>K50*100/$K$16</f>
        <v>84.375</v>
      </c>
      <c r="M50" s="59">
        <v>4</v>
      </c>
      <c r="N50" s="59">
        <v>8</v>
      </c>
      <c r="O50" s="59">
        <v>9</v>
      </c>
      <c r="P50" s="58">
        <f>SUM(M50:O50)</f>
        <v>21</v>
      </c>
      <c r="Q50" s="60"/>
      <c r="R50" s="61"/>
    </row>
    <row r="51" spans="1:18" ht="12.75" thickBot="1">
      <c r="A51" s="62" t="s">
        <v>93</v>
      </c>
      <c r="B51" s="51" t="s">
        <v>94</v>
      </c>
      <c r="C51" s="52"/>
      <c r="D51" s="60"/>
      <c r="E51" s="61"/>
      <c r="F51" s="59">
        <v>13</v>
      </c>
      <c r="G51" s="60">
        <v>23</v>
      </c>
      <c r="H51" s="61"/>
      <c r="I51" s="59">
        <v>33</v>
      </c>
      <c r="J51" s="59">
        <v>16</v>
      </c>
      <c r="K51" s="58">
        <f>SUM(D51:J51)</f>
        <v>85</v>
      </c>
      <c r="L51" s="63">
        <f>K51*100/$K$16</f>
        <v>88.54166666666667</v>
      </c>
      <c r="M51" s="59">
        <v>5</v>
      </c>
      <c r="N51" s="59">
        <v>7</v>
      </c>
      <c r="O51" s="59">
        <v>7</v>
      </c>
      <c r="P51" s="58">
        <f>SUM(M51:O51)</f>
        <v>19</v>
      </c>
      <c r="Q51" s="60"/>
      <c r="R51" s="61"/>
    </row>
    <row r="52" spans="1:18" ht="12.75" thickBot="1">
      <c r="A52" s="62" t="s">
        <v>95</v>
      </c>
      <c r="B52" s="51" t="s">
        <v>96</v>
      </c>
      <c r="C52" s="52"/>
      <c r="D52" s="60"/>
      <c r="E52" s="61"/>
      <c r="F52" s="59">
        <v>3</v>
      </c>
      <c r="G52" s="60">
        <v>23</v>
      </c>
      <c r="H52" s="61"/>
      <c r="I52" s="59">
        <v>33</v>
      </c>
      <c r="J52" s="59">
        <v>16</v>
      </c>
      <c r="K52" s="58">
        <f>SUM(D52:J52)</f>
        <v>75</v>
      </c>
      <c r="L52" s="63">
        <f>K52*100/$K$16</f>
        <v>78.125</v>
      </c>
      <c r="M52" s="59">
        <v>3</v>
      </c>
      <c r="N52" s="59">
        <v>10</v>
      </c>
      <c r="O52" s="59">
        <v>10</v>
      </c>
      <c r="P52" s="58">
        <f>SUM(M52:O52)</f>
        <v>23</v>
      </c>
      <c r="Q52" s="60"/>
      <c r="R52" s="61"/>
    </row>
    <row r="53" spans="1:18" ht="12.75" thickBot="1">
      <c r="A53" s="62" t="s">
        <v>97</v>
      </c>
      <c r="B53" s="51" t="s">
        <v>98</v>
      </c>
      <c r="C53" s="52"/>
      <c r="D53" s="60"/>
      <c r="E53" s="61"/>
      <c r="F53" s="59">
        <v>17</v>
      </c>
      <c r="G53" s="60">
        <v>23</v>
      </c>
      <c r="H53" s="61"/>
      <c r="I53" s="59">
        <v>33</v>
      </c>
      <c r="J53" s="59">
        <v>16</v>
      </c>
      <c r="K53" s="58">
        <f>SUM(D53:J53)</f>
        <v>89</v>
      </c>
      <c r="L53" s="63">
        <f>K53*100/$K$16</f>
        <v>92.70833333333333</v>
      </c>
      <c r="M53" s="59">
        <v>5</v>
      </c>
      <c r="N53" s="59">
        <v>6</v>
      </c>
      <c r="O53" s="59">
        <v>6</v>
      </c>
      <c r="P53" s="58">
        <f>SUM(M53:O53)</f>
        <v>17</v>
      </c>
      <c r="Q53" s="60"/>
      <c r="R53" s="61"/>
    </row>
    <row r="54" spans="1:18" ht="12.75" thickBot="1">
      <c r="A54" s="62" t="s">
        <v>99</v>
      </c>
      <c r="B54" s="51" t="s">
        <v>100</v>
      </c>
      <c r="C54" s="52"/>
      <c r="D54" s="60"/>
      <c r="E54" s="61"/>
      <c r="F54" s="59">
        <v>11</v>
      </c>
      <c r="G54" s="60">
        <v>23</v>
      </c>
      <c r="H54" s="61"/>
      <c r="I54" s="59">
        <v>33</v>
      </c>
      <c r="J54" s="59">
        <v>16</v>
      </c>
      <c r="K54" s="58">
        <f>SUM(D54:J54)</f>
        <v>83</v>
      </c>
      <c r="L54" s="63">
        <f>K54*100/$K$16</f>
        <v>86.45833333333333</v>
      </c>
      <c r="M54" s="59">
        <v>5</v>
      </c>
      <c r="N54" s="59">
        <v>6</v>
      </c>
      <c r="O54" s="59">
        <v>6</v>
      </c>
      <c r="P54" s="58">
        <f>SUM(M54:O54)</f>
        <v>17</v>
      </c>
      <c r="Q54" s="60"/>
      <c r="R54" s="61"/>
    </row>
    <row r="55" spans="1:18" ht="12.75" thickBot="1">
      <c r="A55" s="62" t="s">
        <v>101</v>
      </c>
      <c r="B55" s="51" t="s">
        <v>102</v>
      </c>
      <c r="C55" s="52"/>
      <c r="D55" s="60"/>
      <c r="E55" s="61"/>
      <c r="F55" s="59">
        <v>0</v>
      </c>
      <c r="G55" s="60">
        <v>23</v>
      </c>
      <c r="H55" s="61"/>
      <c r="I55" s="59">
        <v>33</v>
      </c>
      <c r="J55" s="59">
        <v>16</v>
      </c>
      <c r="K55" s="58">
        <f>SUM(D55:J55)</f>
        <v>72</v>
      </c>
      <c r="L55" s="63">
        <f>K55*100/$K$16</f>
        <v>75</v>
      </c>
      <c r="M55" s="59">
        <v>3</v>
      </c>
      <c r="N55" s="59">
        <v>5</v>
      </c>
      <c r="O55" s="59">
        <v>6</v>
      </c>
      <c r="P55" s="58">
        <f>SUM(M55:O55)</f>
        <v>14</v>
      </c>
      <c r="Q55" s="60"/>
      <c r="R55" s="61"/>
    </row>
    <row r="56" spans="1:18" ht="12.75" thickBot="1">
      <c r="A56" s="62" t="s">
        <v>103</v>
      </c>
      <c r="B56" s="51" t="s">
        <v>104</v>
      </c>
      <c r="C56" s="52"/>
      <c r="D56" s="60"/>
      <c r="E56" s="61"/>
      <c r="F56" s="59">
        <v>24</v>
      </c>
      <c r="G56" s="60">
        <v>23</v>
      </c>
      <c r="H56" s="61"/>
      <c r="I56" s="59">
        <v>33</v>
      </c>
      <c r="J56" s="59">
        <v>16</v>
      </c>
      <c r="K56" s="58">
        <f>SUM(D56:J56)</f>
        <v>96</v>
      </c>
      <c r="L56" s="63">
        <f>K56*100/$K$16</f>
        <v>100</v>
      </c>
      <c r="M56" s="59">
        <v>5</v>
      </c>
      <c r="N56" s="59">
        <v>9</v>
      </c>
      <c r="O56" s="59">
        <v>9</v>
      </c>
      <c r="P56" s="58">
        <f>SUM(M56:O56)</f>
        <v>23</v>
      </c>
      <c r="Q56" s="60"/>
      <c r="R56" s="61"/>
    </row>
    <row r="57" spans="1:18" ht="12.75" thickBot="1">
      <c r="A57" s="62"/>
      <c r="B57" s="65" t="s">
        <v>105</v>
      </c>
      <c r="C57" s="66"/>
      <c r="D57" s="67"/>
      <c r="E57" s="68"/>
      <c r="F57" s="69"/>
      <c r="G57" s="60"/>
      <c r="H57" s="61"/>
      <c r="I57" s="59"/>
      <c r="J57" s="59"/>
      <c r="K57" s="58"/>
      <c r="L57" s="63"/>
      <c r="M57" s="59"/>
      <c r="N57" s="59"/>
      <c r="O57" s="59"/>
      <c r="P57" s="58"/>
      <c r="Q57" s="60"/>
      <c r="R57" s="61"/>
    </row>
    <row r="58" spans="1:18" ht="12.75" thickBot="1">
      <c r="A58" s="70" t="s">
        <v>106</v>
      </c>
      <c r="B58" s="51" t="s">
        <v>107</v>
      </c>
      <c r="C58" s="52"/>
      <c r="D58" s="60"/>
      <c r="E58" s="61"/>
      <c r="F58" s="59">
        <v>22</v>
      </c>
      <c r="G58" s="60">
        <v>23</v>
      </c>
      <c r="H58" s="61"/>
      <c r="I58" s="59">
        <v>33</v>
      </c>
      <c r="J58" s="59">
        <v>16</v>
      </c>
      <c r="K58" s="58">
        <f>SUM(D58:J58)</f>
        <v>94</v>
      </c>
      <c r="L58" s="63">
        <f>K58*100/$K$16</f>
        <v>97.91666666666667</v>
      </c>
      <c r="M58" s="59">
        <v>5</v>
      </c>
      <c r="N58" s="59">
        <v>8</v>
      </c>
      <c r="O58" s="59">
        <v>7</v>
      </c>
      <c r="P58" s="58">
        <f>SUM(M58:O58)</f>
        <v>20</v>
      </c>
      <c r="Q58" s="60"/>
      <c r="R58" s="61"/>
    </row>
    <row r="59" spans="1:18" ht="12.75" thickBot="1">
      <c r="A59" s="70" t="s">
        <v>108</v>
      </c>
      <c r="B59" s="51" t="s">
        <v>109</v>
      </c>
      <c r="C59" s="52"/>
      <c r="D59" s="60"/>
      <c r="E59" s="61"/>
      <c r="F59" s="59">
        <v>0</v>
      </c>
      <c r="G59" s="60">
        <v>23</v>
      </c>
      <c r="H59" s="61"/>
      <c r="I59" s="59">
        <v>33</v>
      </c>
      <c r="J59" s="59">
        <v>16</v>
      </c>
      <c r="K59" s="58">
        <f>SUM(D59:J59)</f>
        <v>72</v>
      </c>
      <c r="L59" s="63">
        <f>K59*100/$K$16</f>
        <v>75</v>
      </c>
      <c r="M59" s="59">
        <v>3</v>
      </c>
      <c r="N59" s="59">
        <v>7</v>
      </c>
      <c r="O59" s="59">
        <v>7</v>
      </c>
      <c r="P59" s="64">
        <f>SUM(M59:O59)</f>
        <v>17</v>
      </c>
      <c r="Q59" s="60"/>
      <c r="R59" s="61"/>
    </row>
    <row r="60" spans="1:18" ht="12.75" thickBot="1">
      <c r="A60" s="70" t="s">
        <v>110</v>
      </c>
      <c r="B60" s="51" t="s">
        <v>111</v>
      </c>
      <c r="C60" s="52"/>
      <c r="D60" s="60"/>
      <c r="E60" s="61"/>
      <c r="F60" s="59">
        <v>19</v>
      </c>
      <c r="G60" s="60">
        <v>23</v>
      </c>
      <c r="H60" s="61"/>
      <c r="I60" s="59">
        <v>33</v>
      </c>
      <c r="J60" s="59">
        <v>16</v>
      </c>
      <c r="K60" s="58">
        <f>SUM(D60:J60)</f>
        <v>91</v>
      </c>
      <c r="L60" s="63">
        <f>K60*100/$K$16</f>
        <v>94.79166666666667</v>
      </c>
      <c r="M60" s="59">
        <v>5</v>
      </c>
      <c r="N60" s="59">
        <v>8</v>
      </c>
      <c r="O60" s="59">
        <v>8</v>
      </c>
      <c r="P60" s="58">
        <f>SUM(M60:O60)</f>
        <v>21</v>
      </c>
      <c r="Q60" s="60"/>
      <c r="R60" s="61"/>
    </row>
    <row r="61" spans="1:18" ht="12.75" thickBot="1">
      <c r="A61" s="70" t="s">
        <v>112</v>
      </c>
      <c r="B61" s="51" t="s">
        <v>113</v>
      </c>
      <c r="C61" s="52"/>
      <c r="D61" s="60"/>
      <c r="E61" s="61"/>
      <c r="F61" s="59">
        <v>0</v>
      </c>
      <c r="G61" s="60">
        <v>23</v>
      </c>
      <c r="H61" s="61"/>
      <c r="I61" s="59">
        <v>33</v>
      </c>
      <c r="J61" s="59">
        <v>16</v>
      </c>
      <c r="K61" s="58">
        <f>SUM(D61:J61)</f>
        <v>72</v>
      </c>
      <c r="L61" s="63">
        <f>K61*100/$K$16</f>
        <v>75</v>
      </c>
      <c r="M61" s="59">
        <v>3</v>
      </c>
      <c r="N61" s="59">
        <v>7</v>
      </c>
      <c r="O61" s="59">
        <v>8</v>
      </c>
      <c r="P61" s="58">
        <f>SUM(M61:O61)</f>
        <v>18</v>
      </c>
      <c r="Q61" s="60"/>
      <c r="R61" s="61"/>
    </row>
    <row r="62" spans="1:18" ht="12.75" thickBot="1">
      <c r="A62" s="70" t="s">
        <v>114</v>
      </c>
      <c r="B62" s="51" t="s">
        <v>115</v>
      </c>
      <c r="C62" s="52"/>
      <c r="D62" s="60"/>
      <c r="E62" s="61"/>
      <c r="F62" s="59">
        <v>22</v>
      </c>
      <c r="G62" s="60">
        <v>23</v>
      </c>
      <c r="H62" s="61"/>
      <c r="I62" s="59">
        <v>33</v>
      </c>
      <c r="J62" s="59">
        <v>16</v>
      </c>
      <c r="K62" s="58">
        <f>SUM(D62:J62)</f>
        <v>94</v>
      </c>
      <c r="L62" s="63">
        <f>K62*100/$K$16</f>
        <v>97.91666666666667</v>
      </c>
      <c r="M62" s="59">
        <v>5</v>
      </c>
      <c r="N62" s="59">
        <v>8</v>
      </c>
      <c r="O62" s="59">
        <v>9</v>
      </c>
      <c r="P62" s="58">
        <f>SUM(M62:O62)</f>
        <v>22</v>
      </c>
      <c r="Q62" s="60"/>
      <c r="R62" s="61"/>
    </row>
    <row r="63" spans="1:18" ht="12.75" thickBot="1">
      <c r="A63" s="70" t="s">
        <v>116</v>
      </c>
      <c r="B63" s="51" t="s">
        <v>117</v>
      </c>
      <c r="C63" s="52"/>
      <c r="D63" s="60"/>
      <c r="E63" s="61"/>
      <c r="F63" s="59">
        <v>22</v>
      </c>
      <c r="G63" s="60">
        <v>23</v>
      </c>
      <c r="H63" s="61"/>
      <c r="I63" s="59">
        <v>33</v>
      </c>
      <c r="J63" s="59">
        <v>16</v>
      </c>
      <c r="K63" s="58">
        <f>SUM(D63:J63)</f>
        <v>94</v>
      </c>
      <c r="L63" s="63">
        <f>K63*100/$K$16</f>
        <v>97.91666666666667</v>
      </c>
      <c r="M63" s="59">
        <v>5</v>
      </c>
      <c r="N63" s="59">
        <v>6</v>
      </c>
      <c r="O63" s="59">
        <v>6</v>
      </c>
      <c r="P63" s="58">
        <f>SUM(M63:O63)</f>
        <v>17</v>
      </c>
      <c r="Q63" s="60"/>
      <c r="R63" s="61"/>
    </row>
    <row r="64" spans="1:18" ht="12.75" thickBot="1">
      <c r="A64" s="70" t="s">
        <v>118</v>
      </c>
      <c r="B64" s="51" t="s">
        <v>119</v>
      </c>
      <c r="C64" s="52"/>
      <c r="D64" s="60"/>
      <c r="E64" s="61"/>
      <c r="F64" s="59">
        <v>18</v>
      </c>
      <c r="G64" s="60">
        <v>23</v>
      </c>
      <c r="H64" s="61"/>
      <c r="I64" s="59">
        <v>33</v>
      </c>
      <c r="J64" s="59">
        <v>16</v>
      </c>
      <c r="K64" s="58">
        <f>SUM(D64:J64)</f>
        <v>90</v>
      </c>
      <c r="L64" s="63">
        <f>K64*100/$K$16</f>
        <v>93.75</v>
      </c>
      <c r="M64" s="59">
        <v>5</v>
      </c>
      <c r="N64" s="59">
        <v>8</v>
      </c>
      <c r="O64" s="59">
        <v>9</v>
      </c>
      <c r="P64" s="58">
        <f>SUM(M64:O64)</f>
        <v>22</v>
      </c>
      <c r="Q64" s="60"/>
      <c r="R64" s="61"/>
    </row>
    <row r="65" spans="1:18" ht="12.75" thickBot="1">
      <c r="A65" s="70" t="s">
        <v>120</v>
      </c>
      <c r="B65" s="51" t="s">
        <v>121</v>
      </c>
      <c r="C65" s="52"/>
      <c r="D65" s="60"/>
      <c r="E65" s="61"/>
      <c r="F65" s="59">
        <v>2</v>
      </c>
      <c r="G65" s="60">
        <v>23</v>
      </c>
      <c r="H65" s="61"/>
      <c r="I65" s="59">
        <v>33</v>
      </c>
      <c r="J65" s="59">
        <v>16</v>
      </c>
      <c r="K65" s="58">
        <f>SUM(D65:J65)</f>
        <v>74</v>
      </c>
      <c r="L65" s="63">
        <f>K65*100/$K$16</f>
        <v>77.08333333333333</v>
      </c>
      <c r="M65" s="59">
        <v>3</v>
      </c>
      <c r="N65" s="59">
        <v>7</v>
      </c>
      <c r="O65" s="59">
        <v>7</v>
      </c>
      <c r="P65" s="58">
        <f>SUM(M65:O65)</f>
        <v>17</v>
      </c>
      <c r="Q65" s="60"/>
      <c r="R65" s="61"/>
    </row>
    <row r="66" spans="1:18" ht="12.75" thickBot="1">
      <c r="A66" s="70" t="s">
        <v>122</v>
      </c>
      <c r="B66" s="51" t="s">
        <v>123</v>
      </c>
      <c r="C66" s="52"/>
      <c r="D66" s="60"/>
      <c r="E66" s="61"/>
      <c r="F66" s="59">
        <v>20</v>
      </c>
      <c r="G66" s="60">
        <v>23</v>
      </c>
      <c r="H66" s="61"/>
      <c r="I66" s="59">
        <v>33</v>
      </c>
      <c r="J66" s="59">
        <v>16</v>
      </c>
      <c r="K66" s="58">
        <f>SUM(D66:J66)</f>
        <v>92</v>
      </c>
      <c r="L66" s="63">
        <f>K66*100/$K$16</f>
        <v>95.83333333333333</v>
      </c>
      <c r="M66" s="59">
        <v>5</v>
      </c>
      <c r="N66" s="59">
        <v>9</v>
      </c>
      <c r="O66" s="59">
        <v>10</v>
      </c>
      <c r="P66" s="58">
        <f>SUM(M66:O66)</f>
        <v>24</v>
      </c>
      <c r="Q66" s="60"/>
      <c r="R66" s="61"/>
    </row>
    <row r="67" spans="1:18" ht="12.75" thickBot="1">
      <c r="A67" s="70" t="s">
        <v>124</v>
      </c>
      <c r="B67" s="51" t="s">
        <v>125</v>
      </c>
      <c r="C67" s="52"/>
      <c r="D67" s="60"/>
      <c r="E67" s="61"/>
      <c r="F67" s="59">
        <v>21</v>
      </c>
      <c r="G67" s="60">
        <v>23</v>
      </c>
      <c r="H67" s="61"/>
      <c r="I67" s="59">
        <v>33</v>
      </c>
      <c r="J67" s="59">
        <v>16</v>
      </c>
      <c r="K67" s="58">
        <f>SUM(D67:J67)</f>
        <v>93</v>
      </c>
      <c r="L67" s="63">
        <f>K67*100/$K$16</f>
        <v>96.875</v>
      </c>
      <c r="M67" s="59">
        <v>5</v>
      </c>
      <c r="N67" s="59">
        <v>5</v>
      </c>
      <c r="O67" s="59">
        <v>5</v>
      </c>
      <c r="P67" s="58">
        <f>SUM(M67:O67)</f>
        <v>15</v>
      </c>
      <c r="Q67" s="60"/>
      <c r="R67" s="61"/>
    </row>
    <row r="68" spans="1:18" ht="12.75" thickBot="1">
      <c r="A68" s="70" t="s">
        <v>126</v>
      </c>
      <c r="B68" s="51" t="s">
        <v>127</v>
      </c>
      <c r="C68" s="52"/>
      <c r="D68" s="60"/>
      <c r="E68" s="61"/>
      <c r="F68" s="59">
        <v>18</v>
      </c>
      <c r="G68" s="60">
        <v>23</v>
      </c>
      <c r="H68" s="61"/>
      <c r="I68" s="59">
        <v>33</v>
      </c>
      <c r="J68" s="59">
        <v>16</v>
      </c>
      <c r="K68" s="58">
        <f>SUM(D68:J68)</f>
        <v>90</v>
      </c>
      <c r="L68" s="63">
        <f>K68*100/$K$16</f>
        <v>93.75</v>
      </c>
      <c r="M68" s="59">
        <v>5</v>
      </c>
      <c r="N68" s="59">
        <v>9</v>
      </c>
      <c r="O68" s="59">
        <v>10</v>
      </c>
      <c r="P68" s="58">
        <f>SUM(M68:O68)</f>
        <v>24</v>
      </c>
      <c r="Q68" s="60"/>
      <c r="R68" s="61"/>
    </row>
    <row r="69" spans="1:18" ht="12.75" thickBot="1">
      <c r="A69" s="70" t="s">
        <v>128</v>
      </c>
      <c r="B69" s="51" t="s">
        <v>129</v>
      </c>
      <c r="C69" s="52"/>
      <c r="D69" s="60"/>
      <c r="E69" s="61"/>
      <c r="F69" s="59">
        <v>0</v>
      </c>
      <c r="G69" s="60">
        <v>23</v>
      </c>
      <c r="H69" s="61"/>
      <c r="I69" s="59">
        <v>33</v>
      </c>
      <c r="J69" s="59">
        <v>16</v>
      </c>
      <c r="K69" s="58">
        <f>SUM(D69:J69)</f>
        <v>72</v>
      </c>
      <c r="L69" s="63">
        <f>K69*100/$K$16</f>
        <v>75</v>
      </c>
      <c r="M69" s="59">
        <v>3</v>
      </c>
      <c r="N69" s="59">
        <v>8</v>
      </c>
      <c r="O69" s="59">
        <v>7</v>
      </c>
      <c r="P69" s="64">
        <f>SUM(M69:O69)</f>
        <v>18</v>
      </c>
      <c r="Q69" s="60"/>
      <c r="R69" s="61"/>
    </row>
    <row r="70" spans="1:18" ht="12.75" thickBot="1">
      <c r="A70" s="70" t="s">
        <v>130</v>
      </c>
      <c r="B70" s="51" t="s">
        <v>131</v>
      </c>
      <c r="C70" s="52"/>
      <c r="D70" s="60"/>
      <c r="E70" s="61"/>
      <c r="F70" s="59">
        <v>0</v>
      </c>
      <c r="G70" s="60">
        <v>23</v>
      </c>
      <c r="H70" s="61"/>
      <c r="I70" s="59">
        <v>33</v>
      </c>
      <c r="J70" s="59">
        <v>16</v>
      </c>
      <c r="K70" s="58">
        <f>SUM(D70:J70)</f>
        <v>72</v>
      </c>
      <c r="L70" s="63">
        <f>K70*100/$K$16</f>
        <v>75</v>
      </c>
      <c r="M70" s="59">
        <v>3</v>
      </c>
      <c r="N70" s="59">
        <v>7</v>
      </c>
      <c r="O70" s="59">
        <v>8</v>
      </c>
      <c r="P70" s="64">
        <f>SUM(M70:O70)</f>
        <v>18</v>
      </c>
      <c r="Q70" s="60"/>
      <c r="R70" s="61"/>
    </row>
    <row r="71" spans="1:18" ht="12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ht="12.75">
      <c r="A72" s="72"/>
    </row>
    <row r="73" ht="12.75">
      <c r="A73" s="1" t="s">
        <v>0</v>
      </c>
    </row>
    <row r="74" ht="12.75" thickBot="1">
      <c r="A74" s="1" t="s">
        <v>1</v>
      </c>
    </row>
    <row r="75" ht="12.75">
      <c r="A75" s="2" t="s">
        <v>2</v>
      </c>
    </row>
    <row r="76" ht="12.75" thickBot="1">
      <c r="A76" s="3"/>
    </row>
    <row r="77" ht="12.75">
      <c r="A77" s="4" t="s">
        <v>3</v>
      </c>
    </row>
    <row r="78" ht="12.75">
      <c r="A78" s="5"/>
    </row>
    <row r="79" ht="12.75">
      <c r="D79" s="6" t="s">
        <v>4</v>
      </c>
    </row>
    <row r="80" ht="12.75" thickBot="1">
      <c r="A80" s="5"/>
    </row>
    <row r="81" spans="1:32" ht="12.75" thickBot="1">
      <c r="A81" s="7" t="s">
        <v>5</v>
      </c>
      <c r="B81" s="12"/>
      <c r="C81" s="8"/>
      <c r="D81" s="7" t="s">
        <v>6</v>
      </c>
      <c r="E81" s="12"/>
      <c r="F81" s="8"/>
      <c r="G81" s="9" t="s">
        <v>7</v>
      </c>
      <c r="H81" s="10"/>
      <c r="I81" s="10"/>
      <c r="J81" s="10"/>
      <c r="K81" s="11"/>
      <c r="L81" s="7" t="s">
        <v>8</v>
      </c>
      <c r="M81" s="12"/>
      <c r="N81" s="12"/>
      <c r="O81" s="12"/>
      <c r="P81" s="12"/>
      <c r="Q81" s="12"/>
      <c r="R81" s="12"/>
      <c r="S81" s="12"/>
      <c r="T81" s="12"/>
      <c r="U81" s="12"/>
      <c r="V81" s="8"/>
      <c r="W81" s="9" t="s">
        <v>9</v>
      </c>
      <c r="X81" s="10"/>
      <c r="Y81" s="10"/>
      <c r="Z81" s="10"/>
      <c r="AA81" s="10"/>
      <c r="AB81" s="10"/>
      <c r="AC81" s="10"/>
      <c r="AD81" s="10"/>
      <c r="AE81" s="11"/>
      <c r="AF81" s="73"/>
    </row>
    <row r="82" spans="1:32" ht="12.75">
      <c r="A82" s="13" t="s">
        <v>10</v>
      </c>
      <c r="B82" s="74"/>
      <c r="C82" s="14"/>
      <c r="D82" s="15"/>
      <c r="E82" s="23"/>
      <c r="F82" s="16"/>
      <c r="G82" s="17"/>
      <c r="H82" s="18"/>
      <c r="I82" s="18"/>
      <c r="J82" s="18"/>
      <c r="K82" s="19"/>
      <c r="L82" s="13" t="s">
        <v>132</v>
      </c>
      <c r="M82" s="74"/>
      <c r="N82" s="74"/>
      <c r="O82" s="74"/>
      <c r="P82" s="74"/>
      <c r="Q82" s="74"/>
      <c r="R82" s="74"/>
      <c r="S82" s="74"/>
      <c r="T82" s="74"/>
      <c r="U82" s="74"/>
      <c r="V82" s="14"/>
      <c r="W82" s="15"/>
      <c r="X82" s="23"/>
      <c r="Y82" s="23"/>
      <c r="Z82" s="23"/>
      <c r="AA82" s="23"/>
      <c r="AB82" s="23"/>
      <c r="AC82" s="23"/>
      <c r="AD82" s="16"/>
      <c r="AE82" s="75"/>
      <c r="AF82" s="76"/>
    </row>
    <row r="83" spans="1:32" ht="12.75">
      <c r="A83" s="24"/>
      <c r="B83" s="77"/>
      <c r="C83" s="25"/>
      <c r="D83" s="34" t="s">
        <v>133</v>
      </c>
      <c r="E83" s="35"/>
      <c r="F83" s="36"/>
      <c r="G83" s="28"/>
      <c r="H83" s="29"/>
      <c r="I83" s="29"/>
      <c r="J83" s="29"/>
      <c r="K83" s="30"/>
      <c r="L83" s="24"/>
      <c r="M83" s="78"/>
      <c r="N83" s="78"/>
      <c r="O83" s="78"/>
      <c r="P83" s="78"/>
      <c r="Q83" s="78"/>
      <c r="R83" s="78"/>
      <c r="S83" s="78"/>
      <c r="T83" s="78"/>
      <c r="U83" s="78"/>
      <c r="V83" s="25"/>
      <c r="W83" s="34"/>
      <c r="X83" s="35"/>
      <c r="Y83" s="35"/>
      <c r="Z83" s="35"/>
      <c r="AA83" s="35"/>
      <c r="AB83" s="35"/>
      <c r="AC83" s="35"/>
      <c r="AD83" s="36"/>
      <c r="AE83" s="79"/>
      <c r="AF83" s="76"/>
    </row>
    <row r="84" spans="1:32" ht="12.75" thickBot="1">
      <c r="A84" s="37"/>
      <c r="B84" s="80"/>
      <c r="C84" s="38"/>
      <c r="D84" s="81"/>
      <c r="E84" s="82"/>
      <c r="F84" s="48"/>
      <c r="G84" s="41"/>
      <c r="H84" s="42"/>
      <c r="I84" s="42"/>
      <c r="J84" s="42"/>
      <c r="K84" s="43"/>
      <c r="L84" s="37"/>
      <c r="M84" s="80"/>
      <c r="N84" s="80"/>
      <c r="O84" s="80"/>
      <c r="P84" s="80"/>
      <c r="Q84" s="80"/>
      <c r="R84" s="80"/>
      <c r="S84" s="80"/>
      <c r="T84" s="80"/>
      <c r="U84" s="80"/>
      <c r="V84" s="38"/>
      <c r="W84" s="39"/>
      <c r="X84" s="44"/>
      <c r="Y84" s="44"/>
      <c r="Z84" s="44"/>
      <c r="AA84" s="44"/>
      <c r="AB84" s="44"/>
      <c r="AC84" s="44"/>
      <c r="AD84" s="40"/>
      <c r="AE84" s="83"/>
      <c r="AF84" s="76"/>
    </row>
    <row r="85" spans="1:32" ht="12.75">
      <c r="A85" s="45" t="s">
        <v>13</v>
      </c>
      <c r="B85" s="13" t="s">
        <v>14</v>
      </c>
      <c r="C85" s="74"/>
      <c r="D85" s="14"/>
      <c r="E85" s="15" t="s">
        <v>15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16"/>
      <c r="S85" s="15" t="s">
        <v>16</v>
      </c>
      <c r="T85" s="16"/>
      <c r="U85" s="15" t="s">
        <v>17</v>
      </c>
      <c r="V85" s="16"/>
      <c r="W85" s="15" t="s">
        <v>18</v>
      </c>
      <c r="X85" s="16"/>
      <c r="Y85" s="15" t="s">
        <v>19</v>
      </c>
      <c r="Z85" s="16"/>
      <c r="AA85" s="15" t="s">
        <v>20</v>
      </c>
      <c r="AB85" s="16"/>
      <c r="AC85" s="15" t="s">
        <v>21</v>
      </c>
      <c r="AD85" s="23"/>
      <c r="AE85" s="16"/>
      <c r="AF85" s="76"/>
    </row>
    <row r="86" spans="1:32" ht="12.75" thickBot="1">
      <c r="A86" s="46"/>
      <c r="B86" s="37"/>
      <c r="C86" s="80"/>
      <c r="D86" s="38"/>
      <c r="E86" s="39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0"/>
      <c r="S86" s="34" t="s">
        <v>22</v>
      </c>
      <c r="T86" s="36"/>
      <c r="U86" s="34" t="s">
        <v>23</v>
      </c>
      <c r="V86" s="36"/>
      <c r="W86" s="84">
        <v>10</v>
      </c>
      <c r="X86" s="47"/>
      <c r="Y86" s="84">
        <v>10</v>
      </c>
      <c r="Z86" s="47"/>
      <c r="AA86" s="84">
        <v>25</v>
      </c>
      <c r="AB86" s="47"/>
      <c r="AC86" s="34"/>
      <c r="AD86" s="35"/>
      <c r="AE86" s="36"/>
      <c r="AF86" s="76"/>
    </row>
    <row r="87" spans="1:32" ht="12.75">
      <c r="A87" s="45"/>
      <c r="B87" s="13"/>
      <c r="C87" s="74"/>
      <c r="D87" s="14"/>
      <c r="E87" s="13" t="s">
        <v>24</v>
      </c>
      <c r="F87" s="74"/>
      <c r="G87" s="14"/>
      <c r="H87" s="13" t="s">
        <v>25</v>
      </c>
      <c r="I87" s="14"/>
      <c r="J87" s="13" t="s">
        <v>26</v>
      </c>
      <c r="K87" s="74"/>
      <c r="L87" s="14"/>
      <c r="M87" s="13" t="s">
        <v>27</v>
      </c>
      <c r="N87" s="14"/>
      <c r="O87" s="13" t="s">
        <v>28</v>
      </c>
      <c r="P87" s="14"/>
      <c r="Q87" s="13" t="s">
        <v>20</v>
      </c>
      <c r="R87" s="14"/>
      <c r="S87" s="85"/>
      <c r="T87" s="86"/>
      <c r="U87" s="84">
        <v>5</v>
      </c>
      <c r="V87" s="47"/>
      <c r="W87" s="34"/>
      <c r="X87" s="36"/>
      <c r="Y87" s="85"/>
      <c r="Z87" s="86"/>
      <c r="AA87" s="85"/>
      <c r="AB87" s="86"/>
      <c r="AC87" s="34"/>
      <c r="AD87" s="35"/>
      <c r="AE87" s="36"/>
      <c r="AF87" s="76"/>
    </row>
    <row r="88" spans="1:32" ht="12.75" thickBot="1">
      <c r="A88" s="46"/>
      <c r="B88" s="37"/>
      <c r="C88" s="80"/>
      <c r="D88" s="38"/>
      <c r="E88" s="37"/>
      <c r="F88" s="80"/>
      <c r="G88" s="38"/>
      <c r="H88" s="37"/>
      <c r="I88" s="38"/>
      <c r="J88" s="37"/>
      <c r="K88" s="80"/>
      <c r="L88" s="38"/>
      <c r="M88" s="37"/>
      <c r="N88" s="38"/>
      <c r="O88" s="37"/>
      <c r="P88" s="38"/>
      <c r="Q88" s="37"/>
      <c r="R88" s="38"/>
      <c r="S88" s="81"/>
      <c r="T88" s="48"/>
      <c r="U88" s="81"/>
      <c r="V88" s="48"/>
      <c r="W88" s="81"/>
      <c r="X88" s="48"/>
      <c r="Y88" s="81"/>
      <c r="Z88" s="48"/>
      <c r="AA88" s="81"/>
      <c r="AB88" s="48"/>
      <c r="AC88" s="39"/>
      <c r="AD88" s="44"/>
      <c r="AE88" s="40"/>
      <c r="AF88" s="76"/>
    </row>
    <row r="89" spans="1:32" ht="12.75" thickBot="1">
      <c r="A89" s="87"/>
      <c r="B89" s="88"/>
      <c r="C89" s="89"/>
      <c r="D89" s="90"/>
      <c r="E89" s="56">
        <v>21</v>
      </c>
      <c r="F89" s="91"/>
      <c r="G89" s="91"/>
      <c r="H89" s="91"/>
      <c r="I89" s="57"/>
      <c r="J89" s="56">
        <v>21</v>
      </c>
      <c r="K89" s="91"/>
      <c r="L89" s="57"/>
      <c r="M89" s="56">
        <v>25</v>
      </c>
      <c r="N89" s="57"/>
      <c r="O89" s="56">
        <v>16</v>
      </c>
      <c r="P89" s="57"/>
      <c r="Q89" s="56">
        <f>SUM(E89:P89)</f>
        <v>83</v>
      </c>
      <c r="R89" s="57"/>
      <c r="S89" s="60"/>
      <c r="T89" s="61"/>
      <c r="U89" s="60"/>
      <c r="V89" s="61"/>
      <c r="W89" s="60"/>
      <c r="X89" s="61"/>
      <c r="Y89" s="60"/>
      <c r="Z89" s="61"/>
      <c r="AA89" s="60"/>
      <c r="AB89" s="61"/>
      <c r="AC89" s="60"/>
      <c r="AD89" s="92"/>
      <c r="AE89" s="61"/>
      <c r="AF89" s="73"/>
    </row>
    <row r="90" spans="1:32" ht="12.75" thickBot="1">
      <c r="A90" s="62" t="s">
        <v>134</v>
      </c>
      <c r="B90" s="51" t="s">
        <v>135</v>
      </c>
      <c r="C90" s="93"/>
      <c r="D90" s="52"/>
      <c r="E90" s="60"/>
      <c r="F90" s="92"/>
      <c r="G90" s="61"/>
      <c r="H90" s="60">
        <v>18</v>
      </c>
      <c r="I90" s="61"/>
      <c r="J90" s="60">
        <v>21</v>
      </c>
      <c r="K90" s="92"/>
      <c r="L90" s="61"/>
      <c r="M90" s="60">
        <v>25</v>
      </c>
      <c r="N90" s="61"/>
      <c r="O90" s="60">
        <v>16</v>
      </c>
      <c r="P90" s="61"/>
      <c r="Q90" s="56">
        <f>SUM(E90:P90)</f>
        <v>80</v>
      </c>
      <c r="R90" s="57"/>
      <c r="S90" s="94">
        <f>Q90*100/$Q$17</f>
        <v>96.3855421686747</v>
      </c>
      <c r="T90" s="95"/>
      <c r="U90" s="60">
        <v>5</v>
      </c>
      <c r="V90" s="61"/>
      <c r="W90" s="60">
        <v>10</v>
      </c>
      <c r="X90" s="61"/>
      <c r="Y90" s="60">
        <v>10</v>
      </c>
      <c r="Z90" s="61"/>
      <c r="AA90" s="56">
        <f>SUM(U90:Z90)</f>
        <v>25</v>
      </c>
      <c r="AB90" s="57"/>
      <c r="AC90" s="60"/>
      <c r="AD90" s="92"/>
      <c r="AE90" s="61"/>
      <c r="AF90" s="73"/>
    </row>
    <row r="91" spans="1:32" ht="12.75" thickBot="1">
      <c r="A91" s="62" t="s">
        <v>136</v>
      </c>
      <c r="B91" s="51" t="s">
        <v>137</v>
      </c>
      <c r="C91" s="93"/>
      <c r="D91" s="52"/>
      <c r="E91" s="60"/>
      <c r="F91" s="92"/>
      <c r="G91" s="61"/>
      <c r="H91" s="60">
        <v>18</v>
      </c>
      <c r="I91" s="61"/>
      <c r="J91" s="60">
        <v>21</v>
      </c>
      <c r="K91" s="92"/>
      <c r="L91" s="61"/>
      <c r="M91" s="60">
        <v>25</v>
      </c>
      <c r="N91" s="61"/>
      <c r="O91" s="60">
        <v>16</v>
      </c>
      <c r="P91" s="61"/>
      <c r="Q91" s="56">
        <f>SUM(E91:P91)</f>
        <v>80</v>
      </c>
      <c r="R91" s="57"/>
      <c r="S91" s="94">
        <f>Q91*100/$Q$17</f>
        <v>96.3855421686747</v>
      </c>
      <c r="T91" s="95"/>
      <c r="U91" s="60">
        <v>5</v>
      </c>
      <c r="V91" s="61"/>
      <c r="W91" s="60">
        <v>10</v>
      </c>
      <c r="X91" s="61"/>
      <c r="Y91" s="60">
        <v>9</v>
      </c>
      <c r="Z91" s="61"/>
      <c r="AA91" s="56">
        <f>SUM(U91:Z91)</f>
        <v>24</v>
      </c>
      <c r="AB91" s="57"/>
      <c r="AC91" s="60"/>
      <c r="AD91" s="92"/>
      <c r="AE91" s="61"/>
      <c r="AF91" s="73"/>
    </row>
    <row r="92" spans="1:32" ht="12.75" thickBot="1">
      <c r="A92" s="62" t="s">
        <v>138</v>
      </c>
      <c r="B92" s="51" t="s">
        <v>139</v>
      </c>
      <c r="C92" s="93"/>
      <c r="D92" s="52"/>
      <c r="E92" s="60"/>
      <c r="F92" s="92"/>
      <c r="G92" s="61"/>
      <c r="H92" s="60">
        <v>0</v>
      </c>
      <c r="I92" s="61"/>
      <c r="J92" s="60">
        <v>21</v>
      </c>
      <c r="K92" s="92"/>
      <c r="L92" s="61"/>
      <c r="M92" s="60">
        <v>25</v>
      </c>
      <c r="N92" s="61"/>
      <c r="O92" s="60">
        <v>16</v>
      </c>
      <c r="P92" s="61"/>
      <c r="Q92" s="56">
        <f>SUM(E92:P92)</f>
        <v>62</v>
      </c>
      <c r="R92" s="57"/>
      <c r="S92" s="94">
        <f>Q92*100/$Q$17</f>
        <v>74.6987951807229</v>
      </c>
      <c r="T92" s="95"/>
      <c r="U92" s="60">
        <v>2</v>
      </c>
      <c r="V92" s="61"/>
      <c r="W92" s="60">
        <v>7</v>
      </c>
      <c r="X92" s="61"/>
      <c r="Y92" s="60">
        <v>8</v>
      </c>
      <c r="Z92" s="61"/>
      <c r="AA92" s="56">
        <f>SUM(U92:Z92)</f>
        <v>17</v>
      </c>
      <c r="AB92" s="57"/>
      <c r="AC92" s="60"/>
      <c r="AD92" s="92"/>
      <c r="AE92" s="61"/>
      <c r="AF92" s="73"/>
    </row>
    <row r="93" spans="1:32" ht="12.75" thickBot="1">
      <c r="A93" s="62" t="s">
        <v>140</v>
      </c>
      <c r="B93" s="51" t="s">
        <v>141</v>
      </c>
      <c r="C93" s="93"/>
      <c r="D93" s="52"/>
      <c r="E93" s="60"/>
      <c r="F93" s="92"/>
      <c r="G93" s="61"/>
      <c r="H93" s="60">
        <v>18</v>
      </c>
      <c r="I93" s="61"/>
      <c r="J93" s="60">
        <v>21</v>
      </c>
      <c r="K93" s="92"/>
      <c r="L93" s="61"/>
      <c r="M93" s="60">
        <v>25</v>
      </c>
      <c r="N93" s="61"/>
      <c r="O93" s="60">
        <v>16</v>
      </c>
      <c r="P93" s="61"/>
      <c r="Q93" s="56">
        <f>SUM(E93:P93)</f>
        <v>80</v>
      </c>
      <c r="R93" s="57"/>
      <c r="S93" s="94">
        <f>Q93*100/$Q$17</f>
        <v>96.3855421686747</v>
      </c>
      <c r="T93" s="95"/>
      <c r="U93" s="60">
        <v>5</v>
      </c>
      <c r="V93" s="61"/>
      <c r="W93" s="60">
        <v>6</v>
      </c>
      <c r="X93" s="61"/>
      <c r="Y93" s="60">
        <v>6</v>
      </c>
      <c r="Z93" s="61"/>
      <c r="AA93" s="56">
        <f>SUM(U93:Z93)</f>
        <v>17</v>
      </c>
      <c r="AB93" s="57"/>
      <c r="AC93" s="60"/>
      <c r="AD93" s="92"/>
      <c r="AE93" s="61"/>
      <c r="AF93" s="73"/>
    </row>
    <row r="94" spans="1:32" ht="12.75" thickBot="1">
      <c r="A94" s="62" t="s">
        <v>142</v>
      </c>
      <c r="B94" s="51" t="s">
        <v>143</v>
      </c>
      <c r="C94" s="93"/>
      <c r="D94" s="52"/>
      <c r="E94" s="60"/>
      <c r="F94" s="92"/>
      <c r="G94" s="61"/>
      <c r="H94" s="60">
        <v>20</v>
      </c>
      <c r="I94" s="61"/>
      <c r="J94" s="60">
        <v>21</v>
      </c>
      <c r="K94" s="92"/>
      <c r="L94" s="61"/>
      <c r="M94" s="60">
        <v>25</v>
      </c>
      <c r="N94" s="61"/>
      <c r="O94" s="60">
        <v>16</v>
      </c>
      <c r="P94" s="61"/>
      <c r="Q94" s="56">
        <f>SUM(E94:P94)</f>
        <v>82</v>
      </c>
      <c r="R94" s="57"/>
      <c r="S94" s="94">
        <f>Q94*100/$Q$17</f>
        <v>98.79518072289157</v>
      </c>
      <c r="T94" s="95"/>
      <c r="U94" s="60">
        <v>5</v>
      </c>
      <c r="V94" s="61"/>
      <c r="W94" s="60">
        <v>10</v>
      </c>
      <c r="X94" s="61"/>
      <c r="Y94" s="60">
        <v>10</v>
      </c>
      <c r="Z94" s="61"/>
      <c r="AA94" s="56">
        <f>SUM(U94:Z94)</f>
        <v>25</v>
      </c>
      <c r="AB94" s="57"/>
      <c r="AC94" s="60"/>
      <c r="AD94" s="92"/>
      <c r="AE94" s="61"/>
      <c r="AF94" s="73"/>
    </row>
    <row r="95" spans="1:32" ht="12.75" thickBot="1">
      <c r="A95" s="62" t="s">
        <v>144</v>
      </c>
      <c r="B95" s="51" t="s">
        <v>145</v>
      </c>
      <c r="C95" s="93"/>
      <c r="D95" s="52"/>
      <c r="E95" s="60"/>
      <c r="F95" s="92"/>
      <c r="G95" s="61"/>
      <c r="H95" s="60">
        <v>0</v>
      </c>
      <c r="I95" s="61"/>
      <c r="J95" s="60">
        <v>21</v>
      </c>
      <c r="K95" s="92"/>
      <c r="L95" s="61"/>
      <c r="M95" s="60">
        <v>25</v>
      </c>
      <c r="N95" s="61"/>
      <c r="O95" s="60">
        <v>16</v>
      </c>
      <c r="P95" s="61"/>
      <c r="Q95" s="56">
        <f>SUM(E95:P95)</f>
        <v>62</v>
      </c>
      <c r="R95" s="57"/>
      <c r="S95" s="94">
        <f>Q95*100/$Q$17</f>
        <v>74.6987951807229</v>
      </c>
      <c r="T95" s="95"/>
      <c r="U95" s="60">
        <v>2</v>
      </c>
      <c r="V95" s="61"/>
      <c r="W95" s="60">
        <v>7</v>
      </c>
      <c r="X95" s="61"/>
      <c r="Y95" s="60">
        <v>7</v>
      </c>
      <c r="Z95" s="61"/>
      <c r="AA95" s="56">
        <f>SUM(U95:Z95)</f>
        <v>16</v>
      </c>
      <c r="AB95" s="57"/>
      <c r="AC95" s="60"/>
      <c r="AD95" s="92"/>
      <c r="AE95" s="61"/>
      <c r="AF95" s="73"/>
    </row>
    <row r="96" spans="1:32" ht="12.75" thickBot="1">
      <c r="A96" s="62" t="s">
        <v>146</v>
      </c>
      <c r="B96" s="51" t="s">
        <v>147</v>
      </c>
      <c r="C96" s="93"/>
      <c r="D96" s="52"/>
      <c r="E96" s="60"/>
      <c r="F96" s="92"/>
      <c r="G96" s="61"/>
      <c r="H96" s="60">
        <v>18</v>
      </c>
      <c r="I96" s="61"/>
      <c r="J96" s="60">
        <v>21</v>
      </c>
      <c r="K96" s="92"/>
      <c r="L96" s="61"/>
      <c r="M96" s="60">
        <v>25</v>
      </c>
      <c r="N96" s="61"/>
      <c r="O96" s="60">
        <v>16</v>
      </c>
      <c r="P96" s="61"/>
      <c r="Q96" s="56">
        <f>SUM(E96:P96)</f>
        <v>80</v>
      </c>
      <c r="R96" s="57"/>
      <c r="S96" s="94">
        <f>Q96*100/$Q$17</f>
        <v>96.3855421686747</v>
      </c>
      <c r="T96" s="95"/>
      <c r="U96" s="60">
        <v>5</v>
      </c>
      <c r="V96" s="61"/>
      <c r="W96" s="60">
        <v>6</v>
      </c>
      <c r="X96" s="61"/>
      <c r="Y96" s="60">
        <v>7</v>
      </c>
      <c r="Z96" s="61"/>
      <c r="AA96" s="96">
        <f>SUM(U96:Z96)</f>
        <v>18</v>
      </c>
      <c r="AB96" s="97"/>
      <c r="AC96" s="60"/>
      <c r="AD96" s="92"/>
      <c r="AE96" s="61"/>
      <c r="AF96" s="73"/>
    </row>
    <row r="97" spans="1:32" ht="12.75" thickBot="1">
      <c r="A97" s="62" t="s">
        <v>148</v>
      </c>
      <c r="B97" s="51" t="s">
        <v>149</v>
      </c>
      <c r="C97" s="93"/>
      <c r="D97" s="52"/>
      <c r="E97" s="60"/>
      <c r="F97" s="92"/>
      <c r="G97" s="61"/>
      <c r="H97" s="60">
        <v>9</v>
      </c>
      <c r="I97" s="61"/>
      <c r="J97" s="60">
        <v>21</v>
      </c>
      <c r="K97" s="92"/>
      <c r="L97" s="61"/>
      <c r="M97" s="60">
        <v>25</v>
      </c>
      <c r="N97" s="61"/>
      <c r="O97" s="60">
        <v>16</v>
      </c>
      <c r="P97" s="61"/>
      <c r="Q97" s="56">
        <f>SUM(E97:P97)</f>
        <v>71</v>
      </c>
      <c r="R97" s="57"/>
      <c r="S97" s="94">
        <f>Q97*100/$Q$17</f>
        <v>85.5421686746988</v>
      </c>
      <c r="T97" s="95"/>
      <c r="U97" s="60">
        <v>5</v>
      </c>
      <c r="V97" s="61"/>
      <c r="W97" s="60">
        <v>5</v>
      </c>
      <c r="X97" s="61"/>
      <c r="Y97" s="60">
        <v>4</v>
      </c>
      <c r="Z97" s="61"/>
      <c r="AA97" s="56">
        <f>SUM(U97:Z97)</f>
        <v>14</v>
      </c>
      <c r="AB97" s="57"/>
      <c r="AC97" s="60"/>
      <c r="AD97" s="92"/>
      <c r="AE97" s="61"/>
      <c r="AF97" s="73"/>
    </row>
    <row r="98" spans="1:32" ht="12.75" thickBot="1">
      <c r="A98" s="62" t="s">
        <v>150</v>
      </c>
      <c r="B98" s="51" t="s">
        <v>151</v>
      </c>
      <c r="C98" s="93"/>
      <c r="D98" s="52"/>
      <c r="E98" s="60"/>
      <c r="F98" s="92"/>
      <c r="G98" s="61"/>
      <c r="H98" s="60">
        <v>11</v>
      </c>
      <c r="I98" s="61"/>
      <c r="J98" s="60">
        <v>21</v>
      </c>
      <c r="K98" s="92"/>
      <c r="L98" s="61"/>
      <c r="M98" s="60">
        <v>25</v>
      </c>
      <c r="N98" s="61"/>
      <c r="O98" s="60">
        <v>16</v>
      </c>
      <c r="P98" s="61"/>
      <c r="Q98" s="56">
        <f>SUM(E98:P98)</f>
        <v>73</v>
      </c>
      <c r="R98" s="57"/>
      <c r="S98" s="94">
        <f>Q98*100/$Q$17</f>
        <v>87.95180722891567</v>
      </c>
      <c r="T98" s="95"/>
      <c r="U98" s="60">
        <v>5</v>
      </c>
      <c r="V98" s="61"/>
      <c r="W98" s="60">
        <v>9</v>
      </c>
      <c r="X98" s="61"/>
      <c r="Y98" s="60">
        <v>9</v>
      </c>
      <c r="Z98" s="61"/>
      <c r="AA98" s="56">
        <f>SUM(U98:Z98)</f>
        <v>23</v>
      </c>
      <c r="AB98" s="57"/>
      <c r="AC98" s="60"/>
      <c r="AD98" s="92"/>
      <c r="AE98" s="61"/>
      <c r="AF98" s="73"/>
    </row>
    <row r="99" spans="1:32" ht="12.75" thickBot="1">
      <c r="A99" s="62" t="s">
        <v>152</v>
      </c>
      <c r="B99" s="51" t="s">
        <v>153</v>
      </c>
      <c r="C99" s="93"/>
      <c r="D99" s="52"/>
      <c r="E99" s="60"/>
      <c r="F99" s="92"/>
      <c r="G99" s="61"/>
      <c r="H99" s="60">
        <v>9</v>
      </c>
      <c r="I99" s="61"/>
      <c r="J99" s="60">
        <v>21</v>
      </c>
      <c r="K99" s="92"/>
      <c r="L99" s="61"/>
      <c r="M99" s="60">
        <v>25</v>
      </c>
      <c r="N99" s="61"/>
      <c r="O99" s="60">
        <v>16</v>
      </c>
      <c r="P99" s="61"/>
      <c r="Q99" s="56">
        <f>SUM(E99:P99)</f>
        <v>71</v>
      </c>
      <c r="R99" s="57"/>
      <c r="S99" s="94">
        <f>Q99*100/$Q$17</f>
        <v>85.5421686746988</v>
      </c>
      <c r="T99" s="95"/>
      <c r="U99" s="60">
        <v>5</v>
      </c>
      <c r="V99" s="61"/>
      <c r="W99" s="60">
        <v>10</v>
      </c>
      <c r="X99" s="61"/>
      <c r="Y99" s="60">
        <v>10</v>
      </c>
      <c r="Z99" s="61"/>
      <c r="AA99" s="56">
        <f>SUM(U99:Z99)</f>
        <v>25</v>
      </c>
      <c r="AB99" s="57"/>
      <c r="AC99" s="60"/>
      <c r="AD99" s="92"/>
      <c r="AE99" s="61"/>
      <c r="AF99" s="73"/>
    </row>
    <row r="100" spans="1:32" ht="12.75" thickBot="1">
      <c r="A100" s="62" t="s">
        <v>154</v>
      </c>
      <c r="B100" s="51" t="s">
        <v>155</v>
      </c>
      <c r="C100" s="93"/>
      <c r="D100" s="52"/>
      <c r="E100" s="60"/>
      <c r="F100" s="92"/>
      <c r="G100" s="61"/>
      <c r="H100" s="60">
        <v>16</v>
      </c>
      <c r="I100" s="61"/>
      <c r="J100" s="60">
        <v>21</v>
      </c>
      <c r="K100" s="92"/>
      <c r="L100" s="61"/>
      <c r="M100" s="60">
        <v>25</v>
      </c>
      <c r="N100" s="61"/>
      <c r="O100" s="60">
        <v>16</v>
      </c>
      <c r="P100" s="61"/>
      <c r="Q100" s="56">
        <f>SUM(E100:P100)</f>
        <v>78</v>
      </c>
      <c r="R100" s="57"/>
      <c r="S100" s="94">
        <f>Q100*100/$Q$17</f>
        <v>93.97590361445783</v>
      </c>
      <c r="T100" s="95"/>
      <c r="U100" s="60">
        <v>5</v>
      </c>
      <c r="V100" s="61"/>
      <c r="W100" s="60">
        <v>7</v>
      </c>
      <c r="X100" s="61"/>
      <c r="Y100" s="60">
        <v>6</v>
      </c>
      <c r="Z100" s="61"/>
      <c r="AA100" s="56">
        <f>SUM(U100:Z100)</f>
        <v>18</v>
      </c>
      <c r="AB100" s="57"/>
      <c r="AC100" s="60"/>
      <c r="AD100" s="92"/>
      <c r="AE100" s="61"/>
      <c r="AF100" s="73"/>
    </row>
    <row r="101" spans="1:32" ht="12.75" thickBot="1">
      <c r="A101" s="62" t="s">
        <v>156</v>
      </c>
      <c r="B101" s="51" t="s">
        <v>157</v>
      </c>
      <c r="C101" s="93"/>
      <c r="D101" s="52"/>
      <c r="E101" s="60"/>
      <c r="F101" s="92"/>
      <c r="G101" s="61"/>
      <c r="H101" s="60">
        <v>17</v>
      </c>
      <c r="I101" s="61"/>
      <c r="J101" s="60">
        <v>21</v>
      </c>
      <c r="K101" s="92"/>
      <c r="L101" s="61"/>
      <c r="M101" s="60">
        <v>25</v>
      </c>
      <c r="N101" s="61"/>
      <c r="O101" s="60">
        <v>16</v>
      </c>
      <c r="P101" s="61"/>
      <c r="Q101" s="56">
        <f>SUM(E101:P101)</f>
        <v>79</v>
      </c>
      <c r="R101" s="57"/>
      <c r="S101" s="94">
        <f>Q101*100/$Q$17</f>
        <v>95.18072289156626</v>
      </c>
      <c r="T101" s="95"/>
      <c r="U101" s="60">
        <v>5</v>
      </c>
      <c r="V101" s="61"/>
      <c r="W101" s="60">
        <v>8</v>
      </c>
      <c r="X101" s="61"/>
      <c r="Y101" s="60">
        <v>8</v>
      </c>
      <c r="Z101" s="61"/>
      <c r="AA101" s="56">
        <f>SUM(U101:Z101)</f>
        <v>21</v>
      </c>
      <c r="AB101" s="57"/>
      <c r="AC101" s="60"/>
      <c r="AD101" s="92"/>
      <c r="AE101" s="61"/>
      <c r="AF101" s="73"/>
    </row>
    <row r="102" spans="1:32" ht="12.75" thickBot="1">
      <c r="A102" s="62" t="s">
        <v>158</v>
      </c>
      <c r="B102" s="51" t="s">
        <v>159</v>
      </c>
      <c r="C102" s="93"/>
      <c r="D102" s="52"/>
      <c r="E102" s="60"/>
      <c r="F102" s="92"/>
      <c r="G102" s="61"/>
      <c r="H102" s="60">
        <v>19</v>
      </c>
      <c r="I102" s="61"/>
      <c r="J102" s="60">
        <v>21</v>
      </c>
      <c r="K102" s="92"/>
      <c r="L102" s="61"/>
      <c r="M102" s="60">
        <v>25</v>
      </c>
      <c r="N102" s="61"/>
      <c r="O102" s="60">
        <v>16</v>
      </c>
      <c r="P102" s="61"/>
      <c r="Q102" s="56">
        <f>SUM(E102:P102)</f>
        <v>81</v>
      </c>
      <c r="R102" s="57"/>
      <c r="S102" s="94">
        <f>Q102*100/$Q$17</f>
        <v>97.59036144578313</v>
      </c>
      <c r="T102" s="95"/>
      <c r="U102" s="60">
        <v>5</v>
      </c>
      <c r="V102" s="61"/>
      <c r="W102" s="60">
        <v>9</v>
      </c>
      <c r="X102" s="61"/>
      <c r="Y102" s="60">
        <v>9</v>
      </c>
      <c r="Z102" s="61"/>
      <c r="AA102" s="56">
        <f>SUM(U102:Z102)</f>
        <v>23</v>
      </c>
      <c r="AB102" s="57"/>
      <c r="AC102" s="60"/>
      <c r="AD102" s="92"/>
      <c r="AE102" s="61"/>
      <c r="AF102" s="73"/>
    </row>
    <row r="103" spans="1:32" ht="12.75" thickBot="1">
      <c r="A103" s="62" t="s">
        <v>160</v>
      </c>
      <c r="B103" s="51" t="s">
        <v>161</v>
      </c>
      <c r="C103" s="93"/>
      <c r="D103" s="52"/>
      <c r="E103" s="60"/>
      <c r="F103" s="92"/>
      <c r="G103" s="61"/>
      <c r="H103" s="60">
        <v>15</v>
      </c>
      <c r="I103" s="61"/>
      <c r="J103" s="60">
        <v>21</v>
      </c>
      <c r="K103" s="92"/>
      <c r="L103" s="61"/>
      <c r="M103" s="60">
        <v>25</v>
      </c>
      <c r="N103" s="61"/>
      <c r="O103" s="60">
        <v>16</v>
      </c>
      <c r="P103" s="61"/>
      <c r="Q103" s="56">
        <f>SUM(E103:P103)</f>
        <v>77</v>
      </c>
      <c r="R103" s="57"/>
      <c r="S103" s="94">
        <f>Q103*100/$Q$17</f>
        <v>92.7710843373494</v>
      </c>
      <c r="T103" s="95"/>
      <c r="U103" s="60">
        <v>5</v>
      </c>
      <c r="V103" s="61"/>
      <c r="W103" s="60">
        <v>5</v>
      </c>
      <c r="X103" s="61"/>
      <c r="Y103" s="60">
        <v>5</v>
      </c>
      <c r="Z103" s="61"/>
      <c r="AA103" s="56">
        <f>SUM(U103:Z103)</f>
        <v>15</v>
      </c>
      <c r="AB103" s="57"/>
      <c r="AC103" s="60"/>
      <c r="AD103" s="92"/>
      <c r="AE103" s="61"/>
      <c r="AF103" s="73"/>
    </row>
    <row r="104" spans="1:32" ht="12.75" thickBot="1">
      <c r="A104" s="62" t="s">
        <v>162</v>
      </c>
      <c r="B104" s="51" t="s">
        <v>163</v>
      </c>
      <c r="C104" s="93"/>
      <c r="D104" s="52"/>
      <c r="E104" s="60"/>
      <c r="F104" s="92"/>
      <c r="G104" s="61"/>
      <c r="H104" s="60">
        <v>18</v>
      </c>
      <c r="I104" s="61"/>
      <c r="J104" s="60">
        <v>21</v>
      </c>
      <c r="K104" s="92"/>
      <c r="L104" s="61"/>
      <c r="M104" s="60">
        <v>25</v>
      </c>
      <c r="N104" s="61"/>
      <c r="O104" s="60">
        <v>16</v>
      </c>
      <c r="P104" s="61"/>
      <c r="Q104" s="56">
        <f>SUM(E104:P104)</f>
        <v>80</v>
      </c>
      <c r="R104" s="57"/>
      <c r="S104" s="94">
        <f>Q104*100/$Q$17</f>
        <v>96.3855421686747</v>
      </c>
      <c r="T104" s="95"/>
      <c r="U104" s="60">
        <v>5</v>
      </c>
      <c r="V104" s="61"/>
      <c r="W104" s="60">
        <v>5</v>
      </c>
      <c r="X104" s="61"/>
      <c r="Y104" s="60">
        <v>5</v>
      </c>
      <c r="Z104" s="61"/>
      <c r="AA104" s="56">
        <f>SUM(U104:Z104)</f>
        <v>15</v>
      </c>
      <c r="AB104" s="57"/>
      <c r="AC104" s="60"/>
      <c r="AD104" s="92"/>
      <c r="AE104" s="61"/>
      <c r="AF104" s="73"/>
    </row>
    <row r="105" spans="1:32" ht="12.75" thickBot="1">
      <c r="A105" s="62" t="s">
        <v>164</v>
      </c>
      <c r="B105" s="51" t="s">
        <v>165</v>
      </c>
      <c r="C105" s="93"/>
      <c r="D105" s="52"/>
      <c r="E105" s="60"/>
      <c r="F105" s="92"/>
      <c r="G105" s="61"/>
      <c r="H105" s="60">
        <v>17</v>
      </c>
      <c r="I105" s="61"/>
      <c r="J105" s="60">
        <v>21</v>
      </c>
      <c r="K105" s="92"/>
      <c r="L105" s="61"/>
      <c r="M105" s="60">
        <v>25</v>
      </c>
      <c r="N105" s="61"/>
      <c r="O105" s="60">
        <v>16</v>
      </c>
      <c r="P105" s="61"/>
      <c r="Q105" s="56">
        <f>SUM(E105:P105)</f>
        <v>79</v>
      </c>
      <c r="R105" s="57"/>
      <c r="S105" s="94">
        <f>Q105*100/$Q$17</f>
        <v>95.18072289156626</v>
      </c>
      <c r="T105" s="95"/>
      <c r="U105" s="60">
        <v>5</v>
      </c>
      <c r="V105" s="61"/>
      <c r="W105" s="60">
        <v>10</v>
      </c>
      <c r="X105" s="61"/>
      <c r="Y105" s="60">
        <v>10</v>
      </c>
      <c r="Z105" s="61"/>
      <c r="AA105" s="56">
        <f>SUM(U105:Z105)</f>
        <v>25</v>
      </c>
      <c r="AB105" s="57"/>
      <c r="AC105" s="60"/>
      <c r="AD105" s="92"/>
      <c r="AE105" s="61"/>
      <c r="AF105" s="73"/>
    </row>
    <row r="106" spans="1:32" ht="12.75" thickBot="1">
      <c r="A106" s="62" t="s">
        <v>166</v>
      </c>
      <c r="B106" s="51" t="s">
        <v>167</v>
      </c>
      <c r="C106" s="93"/>
      <c r="D106" s="52"/>
      <c r="E106" s="60"/>
      <c r="F106" s="92"/>
      <c r="G106" s="61"/>
      <c r="H106" s="60">
        <v>14</v>
      </c>
      <c r="I106" s="61"/>
      <c r="J106" s="60">
        <v>21</v>
      </c>
      <c r="K106" s="92"/>
      <c r="L106" s="61"/>
      <c r="M106" s="60">
        <v>25</v>
      </c>
      <c r="N106" s="61"/>
      <c r="O106" s="60">
        <v>16</v>
      </c>
      <c r="P106" s="61"/>
      <c r="Q106" s="56">
        <f>SUM(E106:P106)</f>
        <v>76</v>
      </c>
      <c r="R106" s="57"/>
      <c r="S106" s="94">
        <f>Q106*100/$Q$17</f>
        <v>91.56626506024097</v>
      </c>
      <c r="T106" s="95"/>
      <c r="U106" s="60">
        <v>5</v>
      </c>
      <c r="V106" s="61"/>
      <c r="W106" s="60">
        <v>8</v>
      </c>
      <c r="X106" s="61"/>
      <c r="Y106" s="60">
        <v>9</v>
      </c>
      <c r="Z106" s="61"/>
      <c r="AA106" s="56">
        <f>SUM(U106:Z106)</f>
        <v>22</v>
      </c>
      <c r="AB106" s="57"/>
      <c r="AC106" s="60"/>
      <c r="AD106" s="92"/>
      <c r="AE106" s="61"/>
      <c r="AF106" s="73"/>
    </row>
    <row r="107" spans="1:32" ht="12.75" thickBot="1">
      <c r="A107" s="62" t="s">
        <v>168</v>
      </c>
      <c r="B107" s="51" t="s">
        <v>169</v>
      </c>
      <c r="C107" s="93"/>
      <c r="D107" s="52"/>
      <c r="E107" s="60"/>
      <c r="F107" s="92"/>
      <c r="G107" s="61"/>
      <c r="H107" s="60">
        <v>10</v>
      </c>
      <c r="I107" s="61"/>
      <c r="J107" s="60">
        <v>21</v>
      </c>
      <c r="K107" s="92"/>
      <c r="L107" s="61"/>
      <c r="M107" s="60">
        <v>25</v>
      </c>
      <c r="N107" s="61"/>
      <c r="O107" s="60">
        <v>16</v>
      </c>
      <c r="P107" s="61"/>
      <c r="Q107" s="56">
        <f>SUM(E107:P107)</f>
        <v>72</v>
      </c>
      <c r="R107" s="57"/>
      <c r="S107" s="94">
        <f>Q107*100/$Q$17</f>
        <v>86.74698795180723</v>
      </c>
      <c r="T107" s="95"/>
      <c r="U107" s="60">
        <v>5</v>
      </c>
      <c r="V107" s="61"/>
      <c r="W107" s="60">
        <v>6</v>
      </c>
      <c r="X107" s="61"/>
      <c r="Y107" s="60">
        <v>7</v>
      </c>
      <c r="Z107" s="61"/>
      <c r="AA107" s="56">
        <f>SUM(U107:Z107)</f>
        <v>18</v>
      </c>
      <c r="AB107" s="57"/>
      <c r="AC107" s="60"/>
      <c r="AD107" s="92"/>
      <c r="AE107" s="61"/>
      <c r="AF107" s="73"/>
    </row>
    <row r="108" spans="1:32" ht="12.75" thickBot="1">
      <c r="A108" s="62" t="s">
        <v>170</v>
      </c>
      <c r="B108" s="51" t="s">
        <v>171</v>
      </c>
      <c r="C108" s="93"/>
      <c r="D108" s="52"/>
      <c r="E108" s="60"/>
      <c r="F108" s="92"/>
      <c r="G108" s="61"/>
      <c r="H108" s="60">
        <v>2</v>
      </c>
      <c r="I108" s="61"/>
      <c r="J108" s="60">
        <v>21</v>
      </c>
      <c r="K108" s="92"/>
      <c r="L108" s="61"/>
      <c r="M108" s="60">
        <v>25</v>
      </c>
      <c r="N108" s="61"/>
      <c r="O108" s="60">
        <v>16</v>
      </c>
      <c r="P108" s="61"/>
      <c r="Q108" s="56">
        <f>SUM(E108:P108)</f>
        <v>64</v>
      </c>
      <c r="R108" s="57"/>
      <c r="S108" s="94">
        <f>Q108*100/$Q$17</f>
        <v>77.10843373493977</v>
      </c>
      <c r="T108" s="95"/>
      <c r="U108" s="60">
        <v>3</v>
      </c>
      <c r="V108" s="61"/>
      <c r="W108" s="60">
        <v>7</v>
      </c>
      <c r="X108" s="61"/>
      <c r="Y108" s="60">
        <v>7</v>
      </c>
      <c r="Z108" s="61"/>
      <c r="AA108" s="96">
        <f>SUM(U108:Z108)</f>
        <v>17</v>
      </c>
      <c r="AB108" s="97"/>
      <c r="AC108" s="60"/>
      <c r="AD108" s="92"/>
      <c r="AE108" s="61"/>
      <c r="AF108" s="73"/>
    </row>
    <row r="109" spans="1:32" ht="12.75" thickBot="1">
      <c r="A109" s="62" t="s">
        <v>172</v>
      </c>
      <c r="B109" s="51" t="s">
        <v>173</v>
      </c>
      <c r="C109" s="93"/>
      <c r="D109" s="52"/>
      <c r="E109" s="60"/>
      <c r="F109" s="92"/>
      <c r="G109" s="61"/>
      <c r="H109" s="60">
        <v>18</v>
      </c>
      <c r="I109" s="61"/>
      <c r="J109" s="60">
        <v>21</v>
      </c>
      <c r="K109" s="92"/>
      <c r="L109" s="61"/>
      <c r="M109" s="60">
        <v>25</v>
      </c>
      <c r="N109" s="61"/>
      <c r="O109" s="60">
        <v>16</v>
      </c>
      <c r="P109" s="61"/>
      <c r="Q109" s="56">
        <f>SUM(E109:P109)</f>
        <v>80</v>
      </c>
      <c r="R109" s="57"/>
      <c r="S109" s="94">
        <f>Q109*100/$Q$17</f>
        <v>96.3855421686747</v>
      </c>
      <c r="T109" s="95"/>
      <c r="U109" s="60">
        <v>5</v>
      </c>
      <c r="V109" s="61"/>
      <c r="W109" s="60">
        <v>9</v>
      </c>
      <c r="X109" s="61"/>
      <c r="Y109" s="60">
        <v>9</v>
      </c>
      <c r="Z109" s="61"/>
      <c r="AA109" s="56">
        <f>SUM(U109:Z109)</f>
        <v>23</v>
      </c>
      <c r="AB109" s="57"/>
      <c r="AC109" s="60"/>
      <c r="AD109" s="92"/>
      <c r="AE109" s="61"/>
      <c r="AF109" s="73"/>
    </row>
    <row r="110" spans="1:32" ht="12.75" thickBot="1">
      <c r="A110" s="62" t="s">
        <v>174</v>
      </c>
      <c r="B110" s="51" t="s">
        <v>175</v>
      </c>
      <c r="C110" s="93"/>
      <c r="D110" s="52"/>
      <c r="E110" s="60"/>
      <c r="F110" s="92"/>
      <c r="G110" s="61"/>
      <c r="H110" s="60">
        <v>4</v>
      </c>
      <c r="I110" s="61"/>
      <c r="J110" s="60">
        <v>21</v>
      </c>
      <c r="K110" s="92"/>
      <c r="L110" s="61"/>
      <c r="M110" s="60">
        <v>25</v>
      </c>
      <c r="N110" s="61"/>
      <c r="O110" s="60">
        <v>16</v>
      </c>
      <c r="P110" s="61"/>
      <c r="Q110" s="56">
        <f>SUM(E110:P110)</f>
        <v>66</v>
      </c>
      <c r="R110" s="57"/>
      <c r="S110" s="94">
        <f>Q110*100/$Q$17</f>
        <v>79.51807228915662</v>
      </c>
      <c r="T110" s="95"/>
      <c r="U110" s="60">
        <v>3</v>
      </c>
      <c r="V110" s="61"/>
      <c r="W110" s="60">
        <v>6</v>
      </c>
      <c r="X110" s="61"/>
      <c r="Y110" s="60">
        <v>6</v>
      </c>
      <c r="Z110" s="61"/>
      <c r="AA110" s="56">
        <f>SUM(U110:Z110)</f>
        <v>15</v>
      </c>
      <c r="AB110" s="57"/>
      <c r="AC110" s="60"/>
      <c r="AD110" s="92"/>
      <c r="AE110" s="61"/>
      <c r="AF110" s="73"/>
    </row>
    <row r="111" spans="1:32" ht="12.75" thickBot="1">
      <c r="A111" s="62" t="s">
        <v>176</v>
      </c>
      <c r="B111" s="51" t="s">
        <v>177</v>
      </c>
      <c r="C111" s="93"/>
      <c r="D111" s="52"/>
      <c r="E111" s="60"/>
      <c r="F111" s="92"/>
      <c r="G111" s="61"/>
      <c r="H111" s="60">
        <v>0</v>
      </c>
      <c r="I111" s="61"/>
      <c r="J111" s="60">
        <v>21</v>
      </c>
      <c r="K111" s="92"/>
      <c r="L111" s="61"/>
      <c r="M111" s="60">
        <v>25</v>
      </c>
      <c r="N111" s="61"/>
      <c r="O111" s="60">
        <v>16</v>
      </c>
      <c r="P111" s="61"/>
      <c r="Q111" s="56">
        <f>SUM(E111:P111)</f>
        <v>62</v>
      </c>
      <c r="R111" s="57"/>
      <c r="S111" s="94">
        <f>Q111*100/$Q$17</f>
        <v>74.6987951807229</v>
      </c>
      <c r="T111" s="95"/>
      <c r="U111" s="60">
        <v>2</v>
      </c>
      <c r="V111" s="61"/>
      <c r="W111" s="60">
        <v>8</v>
      </c>
      <c r="X111" s="61"/>
      <c r="Y111" s="60">
        <v>8</v>
      </c>
      <c r="Z111" s="61"/>
      <c r="AA111" s="56">
        <f>SUM(U111:Z111)</f>
        <v>18</v>
      </c>
      <c r="AB111" s="57"/>
      <c r="AC111" s="60"/>
      <c r="AD111" s="92"/>
      <c r="AE111" s="61"/>
      <c r="AF111" s="73"/>
    </row>
    <row r="112" spans="1:32" ht="12.75" thickBot="1">
      <c r="A112" s="62" t="s">
        <v>178</v>
      </c>
      <c r="B112" s="51" t="s">
        <v>179</v>
      </c>
      <c r="C112" s="93"/>
      <c r="D112" s="52"/>
      <c r="E112" s="60"/>
      <c r="F112" s="92"/>
      <c r="G112" s="61"/>
      <c r="H112" s="60">
        <v>17</v>
      </c>
      <c r="I112" s="61"/>
      <c r="J112" s="60">
        <v>21</v>
      </c>
      <c r="K112" s="92"/>
      <c r="L112" s="61"/>
      <c r="M112" s="60">
        <v>25</v>
      </c>
      <c r="N112" s="61"/>
      <c r="O112" s="60">
        <v>16</v>
      </c>
      <c r="P112" s="61"/>
      <c r="Q112" s="56">
        <f>SUM(E112:P112)</f>
        <v>79</v>
      </c>
      <c r="R112" s="57"/>
      <c r="S112" s="94">
        <f>Q112*100/$Q$17</f>
        <v>95.18072289156626</v>
      </c>
      <c r="T112" s="95"/>
      <c r="U112" s="60">
        <v>5</v>
      </c>
      <c r="V112" s="61"/>
      <c r="W112" s="60">
        <v>10</v>
      </c>
      <c r="X112" s="61"/>
      <c r="Y112" s="60">
        <v>10</v>
      </c>
      <c r="Z112" s="61"/>
      <c r="AA112" s="56">
        <f>SUM(U112:Z112)</f>
        <v>25</v>
      </c>
      <c r="AB112" s="57"/>
      <c r="AC112" s="60"/>
      <c r="AD112" s="92"/>
      <c r="AE112" s="61"/>
      <c r="AF112" s="73"/>
    </row>
    <row r="113" spans="1:32" ht="12.75" thickBot="1">
      <c r="A113" s="62" t="s">
        <v>180</v>
      </c>
      <c r="B113" s="51" t="s">
        <v>181</v>
      </c>
      <c r="C113" s="93"/>
      <c r="D113" s="52"/>
      <c r="E113" s="60"/>
      <c r="F113" s="92"/>
      <c r="G113" s="61"/>
      <c r="H113" s="60">
        <v>19</v>
      </c>
      <c r="I113" s="61"/>
      <c r="J113" s="60">
        <v>21</v>
      </c>
      <c r="K113" s="92"/>
      <c r="L113" s="61"/>
      <c r="M113" s="60">
        <v>25</v>
      </c>
      <c r="N113" s="61"/>
      <c r="O113" s="60">
        <v>16</v>
      </c>
      <c r="P113" s="61"/>
      <c r="Q113" s="56">
        <f>SUM(E113:P113)</f>
        <v>81</v>
      </c>
      <c r="R113" s="57"/>
      <c r="S113" s="94">
        <f>Q113*100/$Q$17</f>
        <v>97.59036144578313</v>
      </c>
      <c r="T113" s="95"/>
      <c r="U113" s="60">
        <v>5</v>
      </c>
      <c r="V113" s="61"/>
      <c r="W113" s="60">
        <v>10</v>
      </c>
      <c r="X113" s="61"/>
      <c r="Y113" s="60">
        <v>10</v>
      </c>
      <c r="Z113" s="61"/>
      <c r="AA113" s="56">
        <f>SUM(U113:Z113)</f>
        <v>25</v>
      </c>
      <c r="AB113" s="57"/>
      <c r="AC113" s="60"/>
      <c r="AD113" s="92"/>
      <c r="AE113" s="61"/>
      <c r="AF113" s="73"/>
    </row>
    <row r="114" spans="1:32" ht="12.75" thickBot="1">
      <c r="A114" s="62" t="s">
        <v>182</v>
      </c>
      <c r="B114" s="51" t="s">
        <v>183</v>
      </c>
      <c r="C114" s="93"/>
      <c r="D114" s="52"/>
      <c r="E114" s="60"/>
      <c r="F114" s="92"/>
      <c r="G114" s="61"/>
      <c r="H114" s="60">
        <v>16</v>
      </c>
      <c r="I114" s="61"/>
      <c r="J114" s="60">
        <v>21</v>
      </c>
      <c r="K114" s="92"/>
      <c r="L114" s="61"/>
      <c r="M114" s="60">
        <v>25</v>
      </c>
      <c r="N114" s="61"/>
      <c r="O114" s="60">
        <v>16</v>
      </c>
      <c r="P114" s="61"/>
      <c r="Q114" s="56">
        <f>SUM(E114:P114)</f>
        <v>78</v>
      </c>
      <c r="R114" s="57"/>
      <c r="S114" s="94">
        <f>Q114*100/$Q$17</f>
        <v>93.97590361445783</v>
      </c>
      <c r="T114" s="95"/>
      <c r="U114" s="60">
        <v>5</v>
      </c>
      <c r="V114" s="61"/>
      <c r="W114" s="60">
        <v>8</v>
      </c>
      <c r="X114" s="61"/>
      <c r="Y114" s="60">
        <v>9</v>
      </c>
      <c r="Z114" s="61"/>
      <c r="AA114" s="56">
        <f>SUM(U114:Z114)</f>
        <v>22</v>
      </c>
      <c r="AB114" s="57"/>
      <c r="AC114" s="60"/>
      <c r="AD114" s="92"/>
      <c r="AE114" s="61"/>
      <c r="AF114" s="73"/>
    </row>
    <row r="115" spans="1:32" ht="12.75" thickBot="1">
      <c r="A115" s="62" t="s">
        <v>184</v>
      </c>
      <c r="B115" s="51" t="s">
        <v>185</v>
      </c>
      <c r="C115" s="93"/>
      <c r="D115" s="52"/>
      <c r="E115" s="60"/>
      <c r="F115" s="92"/>
      <c r="G115" s="61"/>
      <c r="H115" s="60">
        <v>0</v>
      </c>
      <c r="I115" s="61"/>
      <c r="J115" s="60">
        <v>21</v>
      </c>
      <c r="K115" s="92"/>
      <c r="L115" s="61"/>
      <c r="M115" s="60">
        <v>25</v>
      </c>
      <c r="N115" s="61"/>
      <c r="O115" s="60">
        <v>16</v>
      </c>
      <c r="P115" s="61"/>
      <c r="Q115" s="56">
        <f>SUM(E115:P115)</f>
        <v>62</v>
      </c>
      <c r="R115" s="57"/>
      <c r="S115" s="94">
        <f>Q115*100/$Q$17</f>
        <v>74.6987951807229</v>
      </c>
      <c r="T115" s="95"/>
      <c r="U115" s="60">
        <v>2</v>
      </c>
      <c r="V115" s="61"/>
      <c r="W115" s="60">
        <v>8</v>
      </c>
      <c r="X115" s="61"/>
      <c r="Y115" s="60">
        <v>8</v>
      </c>
      <c r="Z115" s="61"/>
      <c r="AA115" s="56">
        <f>SUM(U115:Z115)</f>
        <v>18</v>
      </c>
      <c r="AB115" s="57"/>
      <c r="AC115" s="60"/>
      <c r="AD115" s="92"/>
      <c r="AE115" s="61"/>
      <c r="AF115" s="73"/>
    </row>
    <row r="116" spans="1:32" ht="12.75" thickBot="1">
      <c r="A116" s="62" t="s">
        <v>186</v>
      </c>
      <c r="B116" s="51" t="s">
        <v>187</v>
      </c>
      <c r="C116" s="93"/>
      <c r="D116" s="52"/>
      <c r="E116" s="60"/>
      <c r="F116" s="92"/>
      <c r="G116" s="61"/>
      <c r="H116" s="60">
        <v>0</v>
      </c>
      <c r="I116" s="61"/>
      <c r="J116" s="60">
        <v>21</v>
      </c>
      <c r="K116" s="92"/>
      <c r="L116" s="61"/>
      <c r="M116" s="60">
        <v>25</v>
      </c>
      <c r="N116" s="61"/>
      <c r="O116" s="60">
        <v>16</v>
      </c>
      <c r="P116" s="61"/>
      <c r="Q116" s="56">
        <f>SUM(E116:P116)</f>
        <v>62</v>
      </c>
      <c r="R116" s="57"/>
      <c r="S116" s="94">
        <f>Q116*100/$Q$17</f>
        <v>74.6987951807229</v>
      </c>
      <c r="T116" s="95"/>
      <c r="U116" s="60">
        <v>2</v>
      </c>
      <c r="V116" s="61"/>
      <c r="W116" s="60">
        <v>7</v>
      </c>
      <c r="X116" s="61"/>
      <c r="Y116" s="60">
        <v>7</v>
      </c>
      <c r="Z116" s="61"/>
      <c r="AA116" s="56">
        <f>SUM(U116:Z116)</f>
        <v>16</v>
      </c>
      <c r="AB116" s="57"/>
      <c r="AC116" s="60"/>
      <c r="AD116" s="92"/>
      <c r="AE116" s="61"/>
      <c r="AF116" s="73"/>
    </row>
    <row r="117" spans="1:32" ht="12.75" thickBot="1">
      <c r="A117" s="62" t="s">
        <v>188</v>
      </c>
      <c r="B117" s="51" t="s">
        <v>189</v>
      </c>
      <c r="C117" s="93"/>
      <c r="D117" s="52"/>
      <c r="E117" s="60"/>
      <c r="F117" s="92"/>
      <c r="G117" s="61"/>
      <c r="H117" s="60">
        <v>0</v>
      </c>
      <c r="I117" s="61"/>
      <c r="J117" s="60">
        <v>21</v>
      </c>
      <c r="K117" s="92"/>
      <c r="L117" s="61"/>
      <c r="M117" s="60">
        <v>25</v>
      </c>
      <c r="N117" s="61"/>
      <c r="O117" s="60">
        <v>16</v>
      </c>
      <c r="P117" s="61"/>
      <c r="Q117" s="56">
        <f>SUM(E117:P117)</f>
        <v>62</v>
      </c>
      <c r="R117" s="57"/>
      <c r="S117" s="94">
        <f>Q117*100/$Q$17</f>
        <v>74.6987951807229</v>
      </c>
      <c r="T117" s="95"/>
      <c r="U117" s="60">
        <v>2</v>
      </c>
      <c r="V117" s="61"/>
      <c r="W117" s="60">
        <v>7</v>
      </c>
      <c r="X117" s="61"/>
      <c r="Y117" s="60">
        <v>7</v>
      </c>
      <c r="Z117" s="61"/>
      <c r="AA117" s="96">
        <f>SUM(U117:Z117)</f>
        <v>16</v>
      </c>
      <c r="AB117" s="97"/>
      <c r="AC117" s="60"/>
      <c r="AD117" s="92"/>
      <c r="AE117" s="61"/>
      <c r="AF117" s="73"/>
    </row>
    <row r="118" spans="1:32" ht="12.75" thickBot="1">
      <c r="A118" s="62" t="s">
        <v>190</v>
      </c>
      <c r="B118" s="51" t="s">
        <v>191</v>
      </c>
      <c r="C118" s="93"/>
      <c r="D118" s="52"/>
      <c r="E118" s="60"/>
      <c r="F118" s="92"/>
      <c r="G118" s="61"/>
      <c r="H118" s="60">
        <v>8</v>
      </c>
      <c r="I118" s="61"/>
      <c r="J118" s="60">
        <v>21</v>
      </c>
      <c r="K118" s="92"/>
      <c r="L118" s="61"/>
      <c r="M118" s="60">
        <v>25</v>
      </c>
      <c r="N118" s="61"/>
      <c r="O118" s="60">
        <v>16</v>
      </c>
      <c r="P118" s="61"/>
      <c r="Q118" s="56">
        <f>SUM(E118:P118)</f>
        <v>70</v>
      </c>
      <c r="R118" s="57"/>
      <c r="S118" s="94">
        <f>Q118*100/$Q$17</f>
        <v>84.33734939759036</v>
      </c>
      <c r="T118" s="95"/>
      <c r="U118" s="60">
        <v>4</v>
      </c>
      <c r="V118" s="61"/>
      <c r="W118" s="60">
        <v>8</v>
      </c>
      <c r="X118" s="61"/>
      <c r="Y118" s="60">
        <v>9</v>
      </c>
      <c r="Z118" s="61"/>
      <c r="AA118" s="56">
        <f>SUM(U118:Z118)</f>
        <v>21</v>
      </c>
      <c r="AB118" s="57"/>
      <c r="AC118" s="60"/>
      <c r="AD118" s="92"/>
      <c r="AE118" s="61"/>
      <c r="AF118" s="73"/>
    </row>
    <row r="119" spans="1:32" ht="12.75" thickBot="1">
      <c r="A119" s="62" t="s">
        <v>192</v>
      </c>
      <c r="B119" s="51" t="s">
        <v>193</v>
      </c>
      <c r="C119" s="93"/>
      <c r="D119" s="52"/>
      <c r="E119" s="60"/>
      <c r="F119" s="92"/>
      <c r="G119" s="61"/>
      <c r="H119" s="60">
        <v>15</v>
      </c>
      <c r="I119" s="61"/>
      <c r="J119" s="60">
        <v>21</v>
      </c>
      <c r="K119" s="92"/>
      <c r="L119" s="61"/>
      <c r="M119" s="60">
        <v>25</v>
      </c>
      <c r="N119" s="61"/>
      <c r="O119" s="60">
        <v>16</v>
      </c>
      <c r="P119" s="61"/>
      <c r="Q119" s="56">
        <f>SUM(E119:P119)</f>
        <v>77</v>
      </c>
      <c r="R119" s="57"/>
      <c r="S119" s="94">
        <f>Q119*100/$Q$17</f>
        <v>92.7710843373494</v>
      </c>
      <c r="T119" s="95"/>
      <c r="U119" s="60">
        <v>5</v>
      </c>
      <c r="V119" s="61"/>
      <c r="W119" s="60">
        <v>8</v>
      </c>
      <c r="X119" s="61"/>
      <c r="Y119" s="60">
        <v>8</v>
      </c>
      <c r="Z119" s="61"/>
      <c r="AA119" s="56">
        <f>SUM(U119:Z119)</f>
        <v>21</v>
      </c>
      <c r="AB119" s="57"/>
      <c r="AC119" s="60"/>
      <c r="AD119" s="92"/>
      <c r="AE119" s="61"/>
      <c r="AF119" s="73"/>
    </row>
    <row r="120" spans="1:32" ht="12.75" thickBot="1">
      <c r="A120" s="62" t="s">
        <v>194</v>
      </c>
      <c r="B120" s="51" t="s">
        <v>195</v>
      </c>
      <c r="C120" s="93"/>
      <c r="D120" s="52"/>
      <c r="E120" s="60"/>
      <c r="F120" s="92"/>
      <c r="G120" s="61"/>
      <c r="H120" s="60">
        <v>5</v>
      </c>
      <c r="I120" s="61"/>
      <c r="J120" s="60">
        <v>21</v>
      </c>
      <c r="K120" s="92"/>
      <c r="L120" s="61"/>
      <c r="M120" s="60">
        <v>25</v>
      </c>
      <c r="N120" s="61"/>
      <c r="O120" s="60">
        <v>16</v>
      </c>
      <c r="P120" s="61"/>
      <c r="Q120" s="56">
        <f>SUM(E120:P120)</f>
        <v>67</v>
      </c>
      <c r="R120" s="57"/>
      <c r="S120" s="94">
        <f>Q120*100/$Q$17</f>
        <v>80.72289156626506</v>
      </c>
      <c r="T120" s="95"/>
      <c r="U120" s="60">
        <v>4</v>
      </c>
      <c r="V120" s="61"/>
      <c r="W120" s="60"/>
      <c r="X120" s="61"/>
      <c r="Y120" s="60"/>
      <c r="Z120" s="61"/>
      <c r="AA120" s="96">
        <f>SUM(U120:Z120)</f>
        <v>4</v>
      </c>
      <c r="AB120" s="97"/>
      <c r="AC120" s="60"/>
      <c r="AD120" s="92"/>
      <c r="AE120" s="61"/>
      <c r="AF120" s="73"/>
    </row>
    <row r="121" spans="1:32" ht="12.75" thickBot="1">
      <c r="A121" s="62" t="s">
        <v>196</v>
      </c>
      <c r="B121" s="51" t="s">
        <v>197</v>
      </c>
      <c r="C121" s="93"/>
      <c r="D121" s="52"/>
      <c r="E121" s="60"/>
      <c r="F121" s="92"/>
      <c r="G121" s="61"/>
      <c r="H121" s="60">
        <v>5</v>
      </c>
      <c r="I121" s="61"/>
      <c r="J121" s="60">
        <v>21</v>
      </c>
      <c r="K121" s="92"/>
      <c r="L121" s="61"/>
      <c r="M121" s="60">
        <v>25</v>
      </c>
      <c r="N121" s="61"/>
      <c r="O121" s="60">
        <v>16</v>
      </c>
      <c r="P121" s="61"/>
      <c r="Q121" s="56">
        <f>SUM(E121:P121)</f>
        <v>67</v>
      </c>
      <c r="R121" s="57"/>
      <c r="S121" s="94">
        <f>Q121*100/$Q$17</f>
        <v>80.72289156626506</v>
      </c>
      <c r="T121" s="95"/>
      <c r="U121" s="60">
        <v>4</v>
      </c>
      <c r="V121" s="61"/>
      <c r="W121" s="60">
        <v>7</v>
      </c>
      <c r="X121" s="61"/>
      <c r="Y121" s="60">
        <v>8</v>
      </c>
      <c r="Z121" s="61"/>
      <c r="AA121" s="56">
        <f>SUM(U121:Z121)</f>
        <v>19</v>
      </c>
      <c r="AB121" s="57"/>
      <c r="AC121" s="60"/>
      <c r="AD121" s="92"/>
      <c r="AE121" s="61"/>
      <c r="AF121" s="73"/>
    </row>
    <row r="122" spans="1:32" ht="12.75" thickBot="1">
      <c r="A122" s="62" t="s">
        <v>198</v>
      </c>
      <c r="B122" s="51" t="s">
        <v>199</v>
      </c>
      <c r="C122" s="93"/>
      <c r="D122" s="52"/>
      <c r="E122" s="60"/>
      <c r="F122" s="92"/>
      <c r="G122" s="61"/>
      <c r="H122" s="60">
        <v>17</v>
      </c>
      <c r="I122" s="61"/>
      <c r="J122" s="60">
        <v>21</v>
      </c>
      <c r="K122" s="92"/>
      <c r="L122" s="61"/>
      <c r="M122" s="60">
        <v>25</v>
      </c>
      <c r="N122" s="61"/>
      <c r="O122" s="60">
        <v>16</v>
      </c>
      <c r="P122" s="61"/>
      <c r="Q122" s="56">
        <f>SUM(E122:P122)</f>
        <v>79</v>
      </c>
      <c r="R122" s="57"/>
      <c r="S122" s="94">
        <f>Q122*100/$Q$17</f>
        <v>95.18072289156626</v>
      </c>
      <c r="T122" s="95"/>
      <c r="U122" s="60">
        <v>5</v>
      </c>
      <c r="V122" s="61"/>
      <c r="W122" s="60">
        <v>9</v>
      </c>
      <c r="X122" s="61"/>
      <c r="Y122" s="60">
        <v>10</v>
      </c>
      <c r="Z122" s="61"/>
      <c r="AA122" s="56">
        <f>SUM(U122:Z122)</f>
        <v>24</v>
      </c>
      <c r="AB122" s="57"/>
      <c r="AC122" s="60"/>
      <c r="AD122" s="92"/>
      <c r="AE122" s="61"/>
      <c r="AF122" s="73"/>
    </row>
    <row r="123" spans="1:32" ht="12.75" thickBot="1">
      <c r="A123" s="62" t="s">
        <v>200</v>
      </c>
      <c r="B123" s="51" t="s">
        <v>201</v>
      </c>
      <c r="C123" s="93"/>
      <c r="D123" s="52"/>
      <c r="E123" s="60"/>
      <c r="F123" s="92"/>
      <c r="G123" s="61"/>
      <c r="H123" s="60">
        <v>13</v>
      </c>
      <c r="I123" s="61"/>
      <c r="J123" s="60">
        <v>21</v>
      </c>
      <c r="K123" s="92"/>
      <c r="L123" s="61"/>
      <c r="M123" s="60">
        <v>25</v>
      </c>
      <c r="N123" s="61"/>
      <c r="O123" s="60">
        <v>16</v>
      </c>
      <c r="P123" s="61"/>
      <c r="Q123" s="56">
        <f>SUM(E123:P123)</f>
        <v>75</v>
      </c>
      <c r="R123" s="57"/>
      <c r="S123" s="94">
        <f>Q123*100/$Q$17</f>
        <v>90.36144578313252</v>
      </c>
      <c r="T123" s="95"/>
      <c r="U123" s="60">
        <v>5</v>
      </c>
      <c r="V123" s="61"/>
      <c r="W123" s="60">
        <v>7</v>
      </c>
      <c r="X123" s="61"/>
      <c r="Y123" s="60">
        <v>6</v>
      </c>
      <c r="Z123" s="61"/>
      <c r="AA123" s="56">
        <f>SUM(U123:Z123)</f>
        <v>18</v>
      </c>
      <c r="AB123" s="57"/>
      <c r="AC123" s="60"/>
      <c r="AD123" s="92"/>
      <c r="AE123" s="61"/>
      <c r="AF123" s="73"/>
    </row>
    <row r="124" spans="1:32" ht="12.75" thickBot="1">
      <c r="A124" s="62" t="s">
        <v>202</v>
      </c>
      <c r="B124" s="51" t="s">
        <v>203</v>
      </c>
      <c r="C124" s="93"/>
      <c r="D124" s="52"/>
      <c r="E124" s="60"/>
      <c r="F124" s="92"/>
      <c r="G124" s="61"/>
      <c r="H124" s="60">
        <v>6</v>
      </c>
      <c r="I124" s="61"/>
      <c r="J124" s="60">
        <v>21</v>
      </c>
      <c r="K124" s="92"/>
      <c r="L124" s="61"/>
      <c r="M124" s="60">
        <v>25</v>
      </c>
      <c r="N124" s="61"/>
      <c r="O124" s="60">
        <v>16</v>
      </c>
      <c r="P124" s="61"/>
      <c r="Q124" s="56">
        <f>SUM(E124:P124)</f>
        <v>68</v>
      </c>
      <c r="R124" s="57"/>
      <c r="S124" s="94">
        <f>Q124*100/$Q$17</f>
        <v>81.92771084337349</v>
      </c>
      <c r="T124" s="95"/>
      <c r="U124" s="60">
        <v>4</v>
      </c>
      <c r="V124" s="61"/>
      <c r="W124" s="60">
        <v>9</v>
      </c>
      <c r="X124" s="61"/>
      <c r="Y124" s="60">
        <v>10</v>
      </c>
      <c r="Z124" s="61"/>
      <c r="AA124" s="56">
        <f>SUM(U124:Z124)</f>
        <v>23</v>
      </c>
      <c r="AB124" s="57"/>
      <c r="AC124" s="60"/>
      <c r="AD124" s="92"/>
      <c r="AE124" s="61"/>
      <c r="AF124" s="73"/>
    </row>
    <row r="125" spans="1:32" ht="12.75" thickBot="1">
      <c r="A125" s="62" t="s">
        <v>204</v>
      </c>
      <c r="B125" s="51" t="s">
        <v>205</v>
      </c>
      <c r="C125" s="93"/>
      <c r="D125" s="52"/>
      <c r="E125" s="60"/>
      <c r="F125" s="92"/>
      <c r="G125" s="61"/>
      <c r="H125" s="60">
        <v>13</v>
      </c>
      <c r="I125" s="61"/>
      <c r="J125" s="60">
        <v>21</v>
      </c>
      <c r="K125" s="92"/>
      <c r="L125" s="61"/>
      <c r="M125" s="60">
        <v>25</v>
      </c>
      <c r="N125" s="61"/>
      <c r="O125" s="60">
        <v>16</v>
      </c>
      <c r="P125" s="61"/>
      <c r="Q125" s="56">
        <f>SUM(E125:P125)</f>
        <v>75</v>
      </c>
      <c r="R125" s="57"/>
      <c r="S125" s="94">
        <f>Q125*100/$Q$17</f>
        <v>90.36144578313252</v>
      </c>
      <c r="T125" s="95"/>
      <c r="U125" s="60">
        <v>5</v>
      </c>
      <c r="V125" s="61"/>
      <c r="W125" s="60">
        <v>5</v>
      </c>
      <c r="X125" s="61"/>
      <c r="Y125" s="60">
        <v>5</v>
      </c>
      <c r="Z125" s="61"/>
      <c r="AA125" s="56">
        <f>SUM(U125:Z125)</f>
        <v>15</v>
      </c>
      <c r="AB125" s="57"/>
      <c r="AC125" s="60"/>
      <c r="AD125" s="92"/>
      <c r="AE125" s="61"/>
      <c r="AF125" s="73"/>
    </row>
    <row r="126" spans="1:32" ht="12.75" thickBot="1">
      <c r="A126" s="62" t="s">
        <v>206</v>
      </c>
      <c r="B126" s="51" t="s">
        <v>207</v>
      </c>
      <c r="C126" s="93"/>
      <c r="D126" s="52"/>
      <c r="E126" s="60"/>
      <c r="F126" s="92"/>
      <c r="G126" s="61"/>
      <c r="H126" s="60">
        <v>11</v>
      </c>
      <c r="I126" s="61"/>
      <c r="J126" s="60">
        <v>21</v>
      </c>
      <c r="K126" s="92"/>
      <c r="L126" s="61"/>
      <c r="M126" s="60">
        <v>25</v>
      </c>
      <c r="N126" s="61"/>
      <c r="O126" s="60">
        <v>16</v>
      </c>
      <c r="P126" s="61"/>
      <c r="Q126" s="56">
        <f>SUM(E126:P126)</f>
        <v>73</v>
      </c>
      <c r="R126" s="57"/>
      <c r="S126" s="94">
        <f>Q126*100/$Q$17</f>
        <v>87.95180722891567</v>
      </c>
      <c r="T126" s="95"/>
      <c r="U126" s="60">
        <v>5</v>
      </c>
      <c r="V126" s="61"/>
      <c r="W126" s="60">
        <v>6</v>
      </c>
      <c r="X126" s="61"/>
      <c r="Y126" s="60">
        <v>6</v>
      </c>
      <c r="Z126" s="61"/>
      <c r="AA126" s="56">
        <f>SUM(U126:Z126)</f>
        <v>17</v>
      </c>
      <c r="AB126" s="57"/>
      <c r="AC126" s="60"/>
      <c r="AD126" s="92"/>
      <c r="AE126" s="61"/>
      <c r="AF126" s="73"/>
    </row>
    <row r="127" spans="1:32" ht="12.75" thickBot="1">
      <c r="A127" s="62" t="s">
        <v>208</v>
      </c>
      <c r="B127" s="51" t="s">
        <v>209</v>
      </c>
      <c r="C127" s="93"/>
      <c r="D127" s="52"/>
      <c r="E127" s="60"/>
      <c r="F127" s="92"/>
      <c r="G127" s="61"/>
      <c r="H127" s="60">
        <v>7</v>
      </c>
      <c r="I127" s="61"/>
      <c r="J127" s="60">
        <v>21</v>
      </c>
      <c r="K127" s="92"/>
      <c r="L127" s="61"/>
      <c r="M127" s="60">
        <v>25</v>
      </c>
      <c r="N127" s="61"/>
      <c r="O127" s="60">
        <v>16</v>
      </c>
      <c r="P127" s="61"/>
      <c r="Q127" s="56">
        <f>SUM(E127:P127)</f>
        <v>69</v>
      </c>
      <c r="R127" s="57"/>
      <c r="S127" s="94">
        <f>Q127*100/$Q$17</f>
        <v>83.13253012048193</v>
      </c>
      <c r="T127" s="95"/>
      <c r="U127" s="60">
        <v>4</v>
      </c>
      <c r="V127" s="61"/>
      <c r="W127" s="60">
        <v>8</v>
      </c>
      <c r="X127" s="61"/>
      <c r="Y127" s="60">
        <v>8</v>
      </c>
      <c r="Z127" s="61"/>
      <c r="AA127" s="96">
        <f>SUM(U127:Z127)</f>
        <v>20</v>
      </c>
      <c r="AB127" s="97"/>
      <c r="AC127" s="60"/>
      <c r="AD127" s="92"/>
      <c r="AE127" s="61"/>
      <c r="AF127" s="73"/>
    </row>
    <row r="128" spans="1:32" ht="12.75" thickBot="1">
      <c r="A128" s="62" t="s">
        <v>210</v>
      </c>
      <c r="B128" s="51" t="s">
        <v>211</v>
      </c>
      <c r="C128" s="93"/>
      <c r="D128" s="52"/>
      <c r="E128" s="60"/>
      <c r="F128" s="92"/>
      <c r="G128" s="61"/>
      <c r="H128" s="60">
        <v>5</v>
      </c>
      <c r="I128" s="61"/>
      <c r="J128" s="60">
        <v>21</v>
      </c>
      <c r="K128" s="92"/>
      <c r="L128" s="61"/>
      <c r="M128" s="60">
        <v>25</v>
      </c>
      <c r="N128" s="61"/>
      <c r="O128" s="60">
        <v>16</v>
      </c>
      <c r="P128" s="61"/>
      <c r="Q128" s="56">
        <f>SUM(E128:P128)</f>
        <v>67</v>
      </c>
      <c r="R128" s="57"/>
      <c r="S128" s="94">
        <f>Q128*100/$Q$17</f>
        <v>80.72289156626506</v>
      </c>
      <c r="T128" s="95"/>
      <c r="U128" s="60">
        <v>4</v>
      </c>
      <c r="V128" s="61"/>
      <c r="W128" s="60">
        <v>7</v>
      </c>
      <c r="X128" s="61"/>
      <c r="Y128" s="60">
        <v>8</v>
      </c>
      <c r="Z128" s="61"/>
      <c r="AA128" s="56">
        <f>SUM(U128:Z128)</f>
        <v>19</v>
      </c>
      <c r="AB128" s="57"/>
      <c r="AC128" s="60"/>
      <c r="AD128" s="92"/>
      <c r="AE128" s="61"/>
      <c r="AF128" s="73"/>
    </row>
    <row r="129" spans="1:32" ht="12.75" thickBot="1">
      <c r="A129" s="62" t="s">
        <v>212</v>
      </c>
      <c r="B129" s="51" t="s">
        <v>213</v>
      </c>
      <c r="C129" s="93"/>
      <c r="D129" s="52"/>
      <c r="E129" s="60"/>
      <c r="F129" s="92"/>
      <c r="G129" s="61"/>
      <c r="H129" s="60">
        <v>0</v>
      </c>
      <c r="I129" s="61"/>
      <c r="J129" s="60">
        <v>21</v>
      </c>
      <c r="K129" s="92"/>
      <c r="L129" s="61"/>
      <c r="M129" s="60">
        <v>25</v>
      </c>
      <c r="N129" s="61"/>
      <c r="O129" s="60">
        <v>16</v>
      </c>
      <c r="P129" s="61"/>
      <c r="Q129" s="56">
        <f>SUM(E129:P129)</f>
        <v>62</v>
      </c>
      <c r="R129" s="57"/>
      <c r="S129" s="94">
        <f>Q129*100/$Q$17</f>
        <v>74.6987951807229</v>
      </c>
      <c r="T129" s="95"/>
      <c r="U129" s="60">
        <v>2</v>
      </c>
      <c r="V129" s="61"/>
      <c r="W129" s="60">
        <v>5</v>
      </c>
      <c r="X129" s="61"/>
      <c r="Y129" s="60">
        <v>8</v>
      </c>
      <c r="Z129" s="61"/>
      <c r="AA129" s="56">
        <f>SUM(U129:Z129)</f>
        <v>15</v>
      </c>
      <c r="AB129" s="57"/>
      <c r="AC129" s="60"/>
      <c r="AD129" s="92"/>
      <c r="AE129" s="61"/>
      <c r="AF129" s="73"/>
    </row>
    <row r="130" spans="1:32" ht="12.75" thickBot="1">
      <c r="A130" s="62" t="s">
        <v>214</v>
      </c>
      <c r="B130" s="51" t="s">
        <v>215</v>
      </c>
      <c r="C130" s="93"/>
      <c r="D130" s="52"/>
      <c r="E130" s="60"/>
      <c r="F130" s="92"/>
      <c r="G130" s="61"/>
      <c r="H130" s="60">
        <v>7</v>
      </c>
      <c r="I130" s="61"/>
      <c r="J130" s="60">
        <v>21</v>
      </c>
      <c r="K130" s="92"/>
      <c r="L130" s="61"/>
      <c r="M130" s="60">
        <v>25</v>
      </c>
      <c r="N130" s="61"/>
      <c r="O130" s="60">
        <v>16</v>
      </c>
      <c r="P130" s="61"/>
      <c r="Q130" s="56">
        <f>SUM(E130:P130)</f>
        <v>69</v>
      </c>
      <c r="R130" s="57"/>
      <c r="S130" s="94">
        <f>Q130*100/$Q$17</f>
        <v>83.13253012048193</v>
      </c>
      <c r="T130" s="95"/>
      <c r="U130" s="60">
        <v>4</v>
      </c>
      <c r="V130" s="61"/>
      <c r="W130" s="60">
        <v>9</v>
      </c>
      <c r="X130" s="61"/>
      <c r="Y130" s="60">
        <v>9</v>
      </c>
      <c r="Z130" s="61"/>
      <c r="AA130" s="56">
        <f>SUM(U130:Z130)</f>
        <v>22</v>
      </c>
      <c r="AB130" s="57"/>
      <c r="AC130" s="60"/>
      <c r="AD130" s="92"/>
      <c r="AE130" s="61"/>
      <c r="AF130" s="73"/>
    </row>
    <row r="131" spans="1:32" ht="12.75" thickBot="1">
      <c r="A131" s="62" t="s">
        <v>216</v>
      </c>
      <c r="B131" s="51" t="s">
        <v>217</v>
      </c>
      <c r="C131" s="93"/>
      <c r="D131" s="52"/>
      <c r="E131" s="60"/>
      <c r="F131" s="92"/>
      <c r="G131" s="61"/>
      <c r="H131" s="60">
        <v>6</v>
      </c>
      <c r="I131" s="61"/>
      <c r="J131" s="60">
        <v>21</v>
      </c>
      <c r="K131" s="92"/>
      <c r="L131" s="61"/>
      <c r="M131" s="60">
        <v>25</v>
      </c>
      <c r="N131" s="61"/>
      <c r="O131" s="60">
        <v>16</v>
      </c>
      <c r="P131" s="61"/>
      <c r="Q131" s="56">
        <f>SUM(E131:P131)</f>
        <v>68</v>
      </c>
      <c r="R131" s="57"/>
      <c r="S131" s="94">
        <f>Q131*100/$Q$17</f>
        <v>81.92771084337349</v>
      </c>
      <c r="T131" s="95"/>
      <c r="U131" s="60">
        <v>4</v>
      </c>
      <c r="V131" s="61"/>
      <c r="W131" s="60">
        <v>7</v>
      </c>
      <c r="X131" s="61"/>
      <c r="Y131" s="60">
        <v>7</v>
      </c>
      <c r="Z131" s="61"/>
      <c r="AA131" s="96">
        <f>SUM(U131:Z131)</f>
        <v>18</v>
      </c>
      <c r="AB131" s="97"/>
      <c r="AC131" s="60"/>
      <c r="AD131" s="92"/>
      <c r="AE131" s="61"/>
      <c r="AF131" s="73"/>
    </row>
    <row r="132" spans="1:32" ht="12.75" thickBot="1">
      <c r="A132" s="62" t="s">
        <v>218</v>
      </c>
      <c r="B132" s="51" t="s">
        <v>219</v>
      </c>
      <c r="C132" s="93"/>
      <c r="D132" s="52"/>
      <c r="E132" s="60"/>
      <c r="F132" s="92"/>
      <c r="G132" s="61"/>
      <c r="H132" s="60">
        <v>15</v>
      </c>
      <c r="I132" s="61"/>
      <c r="J132" s="60">
        <v>21</v>
      </c>
      <c r="K132" s="92"/>
      <c r="L132" s="61"/>
      <c r="M132" s="60">
        <v>25</v>
      </c>
      <c r="N132" s="61"/>
      <c r="O132" s="60">
        <v>16</v>
      </c>
      <c r="P132" s="61"/>
      <c r="Q132" s="56">
        <f>SUM(E132:P132)</f>
        <v>77</v>
      </c>
      <c r="R132" s="57"/>
      <c r="S132" s="94">
        <f>Q132*100/$Q$17</f>
        <v>92.7710843373494</v>
      </c>
      <c r="T132" s="95"/>
      <c r="U132" s="60">
        <v>5</v>
      </c>
      <c r="V132" s="61"/>
      <c r="W132" s="60">
        <v>10</v>
      </c>
      <c r="X132" s="61"/>
      <c r="Y132" s="60">
        <v>10</v>
      </c>
      <c r="Z132" s="61"/>
      <c r="AA132" s="56">
        <f>SUM(U132:Z132)</f>
        <v>25</v>
      </c>
      <c r="AB132" s="57"/>
      <c r="AC132" s="60"/>
      <c r="AD132" s="92"/>
      <c r="AE132" s="61"/>
      <c r="AF132" s="73"/>
    </row>
    <row r="133" spans="1:32" ht="12.75" thickBot="1">
      <c r="A133" s="62" t="s">
        <v>220</v>
      </c>
      <c r="B133" s="51" t="s">
        <v>221</v>
      </c>
      <c r="C133" s="93"/>
      <c r="D133" s="52"/>
      <c r="E133" s="60"/>
      <c r="F133" s="92"/>
      <c r="G133" s="61"/>
      <c r="H133" s="60">
        <v>16</v>
      </c>
      <c r="I133" s="61"/>
      <c r="J133" s="60">
        <v>21</v>
      </c>
      <c r="K133" s="92"/>
      <c r="L133" s="61"/>
      <c r="M133" s="60">
        <v>25</v>
      </c>
      <c r="N133" s="61"/>
      <c r="O133" s="60">
        <v>16</v>
      </c>
      <c r="P133" s="61"/>
      <c r="Q133" s="56">
        <f>SUM(E133:P133)</f>
        <v>78</v>
      </c>
      <c r="R133" s="57"/>
      <c r="S133" s="94">
        <f>Q133*100/$Q$17</f>
        <v>93.97590361445783</v>
      </c>
      <c r="T133" s="95"/>
      <c r="U133" s="60">
        <v>5</v>
      </c>
      <c r="V133" s="61"/>
      <c r="W133" s="60">
        <v>7</v>
      </c>
      <c r="X133" s="61"/>
      <c r="Y133" s="60">
        <v>7</v>
      </c>
      <c r="Z133" s="61"/>
      <c r="AA133" s="96">
        <f>SUM(U133:Z133)</f>
        <v>19</v>
      </c>
      <c r="AB133" s="97"/>
      <c r="AC133" s="60"/>
      <c r="AD133" s="92"/>
      <c r="AE133" s="61"/>
      <c r="AF133" s="73"/>
    </row>
    <row r="134" spans="1:32" ht="12.75" thickBot="1">
      <c r="A134" s="62" t="s">
        <v>222</v>
      </c>
      <c r="B134" s="51" t="s">
        <v>223</v>
      </c>
      <c r="C134" s="93"/>
      <c r="D134" s="52"/>
      <c r="E134" s="60"/>
      <c r="F134" s="92"/>
      <c r="G134" s="61"/>
      <c r="H134" s="60">
        <v>8</v>
      </c>
      <c r="I134" s="61"/>
      <c r="J134" s="60">
        <v>21</v>
      </c>
      <c r="K134" s="92"/>
      <c r="L134" s="61"/>
      <c r="M134" s="60">
        <v>25</v>
      </c>
      <c r="N134" s="61"/>
      <c r="O134" s="60">
        <v>16</v>
      </c>
      <c r="P134" s="61"/>
      <c r="Q134" s="56">
        <f>SUM(E134:P134)</f>
        <v>70</v>
      </c>
      <c r="R134" s="57"/>
      <c r="S134" s="94">
        <f>Q134*100/$Q$17</f>
        <v>84.33734939759036</v>
      </c>
      <c r="T134" s="95"/>
      <c r="U134" s="60">
        <v>4</v>
      </c>
      <c r="V134" s="61"/>
      <c r="W134" s="60">
        <v>6</v>
      </c>
      <c r="X134" s="61"/>
      <c r="Y134" s="60">
        <v>7</v>
      </c>
      <c r="Z134" s="61"/>
      <c r="AA134" s="96">
        <f>SUM(U134:Z134)</f>
        <v>17</v>
      </c>
      <c r="AB134" s="97"/>
      <c r="AC134" s="60"/>
      <c r="AD134" s="92"/>
      <c r="AE134" s="61"/>
      <c r="AF134" s="73"/>
    </row>
    <row r="135" spans="1:32" ht="12.75" thickBot="1">
      <c r="A135" s="62">
        <v>205</v>
      </c>
      <c r="B135" s="51" t="s">
        <v>224</v>
      </c>
      <c r="C135" s="93"/>
      <c r="D135" s="52"/>
      <c r="E135" s="88"/>
      <c r="F135" s="89"/>
      <c r="G135" s="90"/>
      <c r="H135" s="60">
        <v>12</v>
      </c>
      <c r="I135" s="61"/>
      <c r="J135" s="60">
        <v>21</v>
      </c>
      <c r="K135" s="92"/>
      <c r="L135" s="61"/>
      <c r="M135" s="60">
        <v>25</v>
      </c>
      <c r="N135" s="61"/>
      <c r="O135" s="60">
        <v>16</v>
      </c>
      <c r="P135" s="61"/>
      <c r="Q135" s="56">
        <f>SUM(E135:P135)</f>
        <v>74</v>
      </c>
      <c r="R135" s="57"/>
      <c r="S135" s="94">
        <f>Q135*100/$Q$17</f>
        <v>89.1566265060241</v>
      </c>
      <c r="T135" s="95"/>
      <c r="U135" s="60">
        <v>5</v>
      </c>
      <c r="V135" s="61"/>
      <c r="W135" s="60">
        <v>7</v>
      </c>
      <c r="X135" s="61"/>
      <c r="Y135" s="60">
        <v>8</v>
      </c>
      <c r="Z135" s="61"/>
      <c r="AA135" s="56">
        <f>SUM(U135:Z135)</f>
        <v>20</v>
      </c>
      <c r="AB135" s="57"/>
      <c r="AC135" s="60"/>
      <c r="AD135" s="92"/>
      <c r="AE135" s="61"/>
      <c r="AF135" s="73"/>
    </row>
    <row r="136" spans="1:32" ht="12.75" thickBot="1">
      <c r="A136" s="62">
        <v>206</v>
      </c>
      <c r="B136" s="51" t="s">
        <v>225</v>
      </c>
      <c r="C136" s="93"/>
      <c r="D136" s="52"/>
      <c r="E136" s="88"/>
      <c r="F136" s="89"/>
      <c r="G136" s="90"/>
      <c r="H136" s="60">
        <v>15</v>
      </c>
      <c r="I136" s="61"/>
      <c r="J136" s="60">
        <v>21</v>
      </c>
      <c r="K136" s="92"/>
      <c r="L136" s="61"/>
      <c r="M136" s="60">
        <v>25</v>
      </c>
      <c r="N136" s="61"/>
      <c r="O136" s="60">
        <v>16</v>
      </c>
      <c r="P136" s="61"/>
      <c r="Q136" s="56">
        <f>SUM(E136:P136)</f>
        <v>77</v>
      </c>
      <c r="R136" s="57"/>
      <c r="S136" s="94">
        <f>7700/83</f>
        <v>92.7710843373494</v>
      </c>
      <c r="T136" s="95"/>
      <c r="U136" s="60">
        <v>5</v>
      </c>
      <c r="V136" s="61"/>
      <c r="W136" s="60">
        <v>8</v>
      </c>
      <c r="X136" s="61"/>
      <c r="Y136" s="60">
        <v>8</v>
      </c>
      <c r="Z136" s="61"/>
      <c r="AA136" s="56">
        <f>SUM(U136:Z136)</f>
        <v>21</v>
      </c>
      <c r="AB136" s="57"/>
      <c r="AC136" s="60"/>
      <c r="AD136" s="92"/>
      <c r="AE136" s="61"/>
      <c r="AF136" s="73"/>
    </row>
    <row r="137" spans="1:32" ht="12.75" thickBot="1">
      <c r="A137" s="62">
        <v>207</v>
      </c>
      <c r="B137" s="51" t="s">
        <v>226</v>
      </c>
      <c r="C137" s="93"/>
      <c r="D137" s="52"/>
      <c r="E137" s="88"/>
      <c r="F137" s="89"/>
      <c r="G137" s="90"/>
      <c r="H137" s="60">
        <v>3</v>
      </c>
      <c r="I137" s="61"/>
      <c r="J137" s="60">
        <v>21</v>
      </c>
      <c r="K137" s="92"/>
      <c r="L137" s="61"/>
      <c r="M137" s="60">
        <v>25</v>
      </c>
      <c r="N137" s="61"/>
      <c r="O137" s="60">
        <v>16</v>
      </c>
      <c r="P137" s="61"/>
      <c r="Q137" s="56">
        <f>SUM(E137:P137)</f>
        <v>65</v>
      </c>
      <c r="R137" s="57"/>
      <c r="S137" s="94">
        <f>6500/83</f>
        <v>78.3132530120482</v>
      </c>
      <c r="T137" s="95"/>
      <c r="U137" s="60">
        <v>3</v>
      </c>
      <c r="V137" s="61"/>
      <c r="W137" s="60">
        <v>7</v>
      </c>
      <c r="X137" s="61"/>
      <c r="Y137" s="60">
        <v>8</v>
      </c>
      <c r="Z137" s="61"/>
      <c r="AA137" s="56">
        <f>SUM(U137:Z137)</f>
        <v>18</v>
      </c>
      <c r="AB137" s="57"/>
      <c r="AC137" s="60"/>
      <c r="AD137" s="92"/>
      <c r="AE137" s="61"/>
      <c r="AF137" s="98"/>
    </row>
    <row r="138" spans="1:32" ht="12.75" thickBot="1">
      <c r="A138" s="99">
        <v>208</v>
      </c>
      <c r="B138" s="100"/>
      <c r="C138" s="51" t="s">
        <v>227</v>
      </c>
      <c r="D138" s="93"/>
      <c r="E138" s="52"/>
      <c r="F138" s="60"/>
      <c r="G138" s="92"/>
      <c r="H138" s="61"/>
      <c r="I138" s="60">
        <v>15</v>
      </c>
      <c r="J138" s="61"/>
      <c r="K138" s="60">
        <v>21</v>
      </c>
      <c r="L138" s="92"/>
      <c r="M138" s="61"/>
      <c r="N138" s="60">
        <v>25</v>
      </c>
      <c r="O138" s="61"/>
      <c r="P138" s="60">
        <v>16</v>
      </c>
      <c r="Q138" s="61"/>
      <c r="R138" s="56">
        <f>SUM(I138:Q138)</f>
        <v>77</v>
      </c>
      <c r="S138" s="57"/>
      <c r="T138" s="94">
        <f>7700/83</f>
        <v>92.7710843373494</v>
      </c>
      <c r="U138" s="95"/>
      <c r="V138" s="60">
        <v>5</v>
      </c>
      <c r="W138" s="61"/>
      <c r="X138" s="60">
        <v>10</v>
      </c>
      <c r="Y138" s="61"/>
      <c r="Z138" s="60">
        <v>10</v>
      </c>
      <c r="AA138" s="61"/>
      <c r="AB138" s="56">
        <v>25</v>
      </c>
      <c r="AC138" s="57"/>
      <c r="AD138" s="60"/>
      <c r="AE138" s="92"/>
      <c r="AF138" s="61"/>
    </row>
    <row r="139" spans="1:32" ht="12.75" thickBot="1">
      <c r="A139" s="101">
        <v>209</v>
      </c>
      <c r="B139" s="102"/>
      <c r="C139" s="51" t="s">
        <v>228</v>
      </c>
      <c r="D139" s="93"/>
      <c r="E139" s="52"/>
      <c r="F139" s="60"/>
      <c r="G139" s="92"/>
      <c r="H139" s="61"/>
      <c r="I139" s="60">
        <v>20</v>
      </c>
      <c r="J139" s="61"/>
      <c r="K139" s="60">
        <v>21</v>
      </c>
      <c r="L139" s="92"/>
      <c r="M139" s="61"/>
      <c r="N139" s="60">
        <v>25</v>
      </c>
      <c r="O139" s="61"/>
      <c r="P139" s="60">
        <v>16</v>
      </c>
      <c r="Q139" s="61"/>
      <c r="R139" s="56">
        <f>SUM(I139:Q139)</f>
        <v>82</v>
      </c>
      <c r="S139" s="57"/>
      <c r="T139" s="94">
        <f>8200/83</f>
        <v>98.79518072289157</v>
      </c>
      <c r="U139" s="95"/>
      <c r="V139" s="60">
        <v>5</v>
      </c>
      <c r="W139" s="61"/>
      <c r="X139" s="60">
        <v>8</v>
      </c>
      <c r="Y139" s="61"/>
      <c r="Z139" s="60">
        <v>8</v>
      </c>
      <c r="AA139" s="61"/>
      <c r="AB139" s="56">
        <v>21</v>
      </c>
      <c r="AC139" s="57"/>
      <c r="AD139" s="60"/>
      <c r="AE139" s="92"/>
      <c r="AF139" s="61"/>
    </row>
    <row r="140" spans="1:32" ht="12.75" thickBot="1">
      <c r="A140" s="99">
        <v>210</v>
      </c>
      <c r="B140" s="100"/>
      <c r="C140" s="51" t="s">
        <v>229</v>
      </c>
      <c r="D140" s="93"/>
      <c r="E140" s="52"/>
      <c r="F140" s="60"/>
      <c r="G140" s="92"/>
      <c r="H140" s="61"/>
      <c r="I140" s="60">
        <v>12</v>
      </c>
      <c r="J140" s="61"/>
      <c r="K140" s="60">
        <v>21</v>
      </c>
      <c r="L140" s="92"/>
      <c r="M140" s="61"/>
      <c r="N140" s="60">
        <v>25</v>
      </c>
      <c r="O140" s="61"/>
      <c r="P140" s="60">
        <v>16</v>
      </c>
      <c r="Q140" s="61"/>
      <c r="R140" s="56">
        <f>SUM(I140:Q140)</f>
        <v>74</v>
      </c>
      <c r="S140" s="57"/>
      <c r="T140" s="94">
        <f>7400/83</f>
        <v>89.1566265060241</v>
      </c>
      <c r="U140" s="95"/>
      <c r="V140" s="60">
        <v>5</v>
      </c>
      <c r="W140" s="61"/>
      <c r="X140" s="60">
        <v>8</v>
      </c>
      <c r="Y140" s="61"/>
      <c r="Z140" s="60">
        <v>9</v>
      </c>
      <c r="AA140" s="61"/>
      <c r="AB140" s="56">
        <v>23</v>
      </c>
      <c r="AC140" s="57"/>
      <c r="AD140" s="60"/>
      <c r="AE140" s="92"/>
      <c r="AF140" s="61"/>
    </row>
    <row r="141" spans="1:32" ht="12.75" thickBot="1">
      <c r="A141" s="99">
        <v>211</v>
      </c>
      <c r="B141" s="100"/>
      <c r="C141" s="51" t="s">
        <v>230</v>
      </c>
      <c r="D141" s="93"/>
      <c r="E141" s="52"/>
      <c r="F141" s="60"/>
      <c r="G141" s="92"/>
      <c r="H141" s="61"/>
      <c r="I141" s="60">
        <v>13</v>
      </c>
      <c r="J141" s="61"/>
      <c r="K141" s="60">
        <v>21</v>
      </c>
      <c r="L141" s="92"/>
      <c r="M141" s="61"/>
      <c r="N141" s="60">
        <v>25</v>
      </c>
      <c r="O141" s="61"/>
      <c r="P141" s="60">
        <v>16</v>
      </c>
      <c r="Q141" s="61"/>
      <c r="R141" s="56">
        <f>SUM(I141:Q141)</f>
        <v>75</v>
      </c>
      <c r="S141" s="57"/>
      <c r="T141" s="94">
        <f>7500/83</f>
        <v>90.36144578313252</v>
      </c>
      <c r="U141" s="95"/>
      <c r="V141" s="60">
        <v>5</v>
      </c>
      <c r="W141" s="61"/>
      <c r="X141" s="60">
        <v>6</v>
      </c>
      <c r="Y141" s="61"/>
      <c r="Z141" s="60">
        <v>6</v>
      </c>
      <c r="AA141" s="61"/>
      <c r="AB141" s="56">
        <v>17</v>
      </c>
      <c r="AC141" s="57"/>
      <c r="AD141" s="60"/>
      <c r="AE141" s="92"/>
      <c r="AF141" s="61"/>
    </row>
    <row r="142" spans="1:32" ht="12.75" thickBot="1">
      <c r="A142" s="99">
        <v>212</v>
      </c>
      <c r="B142" s="100"/>
      <c r="C142" s="51" t="s">
        <v>231</v>
      </c>
      <c r="D142" s="93"/>
      <c r="E142" s="52"/>
      <c r="F142" s="60"/>
      <c r="G142" s="92"/>
      <c r="H142" s="61"/>
      <c r="I142" s="60">
        <v>19</v>
      </c>
      <c r="J142" s="61"/>
      <c r="K142" s="60">
        <v>21</v>
      </c>
      <c r="L142" s="92"/>
      <c r="M142" s="61"/>
      <c r="N142" s="60">
        <v>25</v>
      </c>
      <c r="O142" s="61"/>
      <c r="P142" s="60">
        <v>16</v>
      </c>
      <c r="Q142" s="61"/>
      <c r="R142" s="56">
        <f>SUM(I142:Q142)</f>
        <v>81</v>
      </c>
      <c r="S142" s="57"/>
      <c r="T142" s="94">
        <f>8100/83</f>
        <v>97.59036144578313</v>
      </c>
      <c r="U142" s="95"/>
      <c r="V142" s="60">
        <v>5</v>
      </c>
      <c r="W142" s="61"/>
      <c r="X142" s="60">
        <v>6</v>
      </c>
      <c r="Y142" s="61"/>
      <c r="Z142" s="60">
        <v>7</v>
      </c>
      <c r="AA142" s="61"/>
      <c r="AB142" s="56">
        <v>18</v>
      </c>
      <c r="AC142" s="57"/>
      <c r="AD142" s="60"/>
      <c r="AE142" s="92"/>
      <c r="AF142" s="61"/>
    </row>
    <row r="143" spans="1:32" ht="12.75" thickBot="1">
      <c r="A143" s="99">
        <v>213</v>
      </c>
      <c r="B143" s="100"/>
      <c r="C143" s="51" t="s">
        <v>232</v>
      </c>
      <c r="D143" s="93"/>
      <c r="E143" s="52"/>
      <c r="F143" s="60"/>
      <c r="G143" s="92"/>
      <c r="H143" s="61"/>
      <c r="I143" s="60">
        <v>0</v>
      </c>
      <c r="J143" s="61"/>
      <c r="K143" s="60">
        <v>21</v>
      </c>
      <c r="L143" s="92"/>
      <c r="M143" s="61"/>
      <c r="N143" s="60">
        <v>25</v>
      </c>
      <c r="O143" s="61"/>
      <c r="P143" s="60">
        <v>16</v>
      </c>
      <c r="Q143" s="61"/>
      <c r="R143" s="56">
        <f>SUM(I143:Q143)</f>
        <v>62</v>
      </c>
      <c r="S143" s="57"/>
      <c r="T143" s="94">
        <f>6200/83</f>
        <v>74.6987951807229</v>
      </c>
      <c r="U143" s="95"/>
      <c r="V143" s="60">
        <v>2</v>
      </c>
      <c r="W143" s="61"/>
      <c r="X143" s="60">
        <v>7</v>
      </c>
      <c r="Y143" s="61"/>
      <c r="Z143" s="60">
        <v>8</v>
      </c>
      <c r="AA143" s="61"/>
      <c r="AB143" s="56">
        <v>17</v>
      </c>
      <c r="AC143" s="57"/>
      <c r="AD143" s="60"/>
      <c r="AE143" s="92"/>
      <c r="AF143" s="61"/>
    </row>
    <row r="144" spans="1:32" ht="12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</row>
    <row r="145" ht="12.75">
      <c r="A145" s="103"/>
    </row>
  </sheetData>
  <mergeCells count="1012">
    <mergeCell ref="B69:C69"/>
    <mergeCell ref="D69:E69"/>
    <mergeCell ref="G69:H69"/>
    <mergeCell ref="Q69:R69"/>
    <mergeCell ref="B70:C70"/>
    <mergeCell ref="D70:E70"/>
    <mergeCell ref="G70:H70"/>
    <mergeCell ref="Q70:R70"/>
    <mergeCell ref="B67:C67"/>
    <mergeCell ref="D67:E67"/>
    <mergeCell ref="G67:H67"/>
    <mergeCell ref="Q67:R67"/>
    <mergeCell ref="B68:C68"/>
    <mergeCell ref="D68:E68"/>
    <mergeCell ref="G68:H68"/>
    <mergeCell ref="Q68:R68"/>
    <mergeCell ref="B65:C65"/>
    <mergeCell ref="D65:E65"/>
    <mergeCell ref="G65:H65"/>
    <mergeCell ref="Q65:R65"/>
    <mergeCell ref="B66:C66"/>
    <mergeCell ref="D66:E66"/>
    <mergeCell ref="G66:H66"/>
    <mergeCell ref="Q66:R66"/>
    <mergeCell ref="B63:C63"/>
    <mergeCell ref="D63:E63"/>
    <mergeCell ref="G63:H63"/>
    <mergeCell ref="Q63:R63"/>
    <mergeCell ref="B64:C64"/>
    <mergeCell ref="D64:E64"/>
    <mergeCell ref="G64:H64"/>
    <mergeCell ref="Q64:R64"/>
    <mergeCell ref="B61:C61"/>
    <mergeCell ref="D61:E61"/>
    <mergeCell ref="G61:H61"/>
    <mergeCell ref="Q61:R61"/>
    <mergeCell ref="B62:C62"/>
    <mergeCell ref="D62:E62"/>
    <mergeCell ref="G62:H62"/>
    <mergeCell ref="Q62:R62"/>
    <mergeCell ref="B59:C59"/>
    <mergeCell ref="D59:E59"/>
    <mergeCell ref="G59:H59"/>
    <mergeCell ref="Q59:R59"/>
    <mergeCell ref="B60:C60"/>
    <mergeCell ref="D60:E60"/>
    <mergeCell ref="G60:H60"/>
    <mergeCell ref="Q60:R60"/>
    <mergeCell ref="B58:C58"/>
    <mergeCell ref="D58:E58"/>
    <mergeCell ref="G58:H58"/>
    <mergeCell ref="Q58:R58"/>
    <mergeCell ref="B57:C57"/>
    <mergeCell ref="D57:E57"/>
    <mergeCell ref="G57:H57"/>
    <mergeCell ref="Q57:R57"/>
    <mergeCell ref="B55:C55"/>
    <mergeCell ref="D55:E55"/>
    <mergeCell ref="G55:H55"/>
    <mergeCell ref="Q55:R55"/>
    <mergeCell ref="B56:C56"/>
    <mergeCell ref="D56:E56"/>
    <mergeCell ref="G56:H56"/>
    <mergeCell ref="Q56:R56"/>
    <mergeCell ref="B53:C53"/>
    <mergeCell ref="D53:E53"/>
    <mergeCell ref="G53:H53"/>
    <mergeCell ref="Q53:R53"/>
    <mergeCell ref="B54:C54"/>
    <mergeCell ref="D54:E54"/>
    <mergeCell ref="G54:H54"/>
    <mergeCell ref="Q54:R54"/>
    <mergeCell ref="B52:C52"/>
    <mergeCell ref="D52:E52"/>
    <mergeCell ref="G52:H52"/>
    <mergeCell ref="Q52:R52"/>
    <mergeCell ref="B50:C50"/>
    <mergeCell ref="D50:E50"/>
    <mergeCell ref="G50:H50"/>
    <mergeCell ref="Q50:R50"/>
    <mergeCell ref="B51:C51"/>
    <mergeCell ref="D51:E51"/>
    <mergeCell ref="G51:H51"/>
    <mergeCell ref="Q51:R51"/>
    <mergeCell ref="B48:C48"/>
    <mergeCell ref="D48:E48"/>
    <mergeCell ref="G48:H48"/>
    <mergeCell ref="Q48:R48"/>
    <mergeCell ref="B49:C49"/>
    <mergeCell ref="D49:E49"/>
    <mergeCell ref="G49:H49"/>
    <mergeCell ref="Q49:R49"/>
    <mergeCell ref="B46:C46"/>
    <mergeCell ref="D46:E46"/>
    <mergeCell ref="G46:H46"/>
    <mergeCell ref="Q46:R46"/>
    <mergeCell ref="B47:C47"/>
    <mergeCell ref="D47:E47"/>
    <mergeCell ref="G47:H47"/>
    <mergeCell ref="Q47:R47"/>
    <mergeCell ref="B44:C44"/>
    <mergeCell ref="D44:E44"/>
    <mergeCell ref="G44:H44"/>
    <mergeCell ref="Q44:R44"/>
    <mergeCell ref="B45:C45"/>
    <mergeCell ref="D45:E45"/>
    <mergeCell ref="G45:H45"/>
    <mergeCell ref="Q45:R45"/>
    <mergeCell ref="B42:C42"/>
    <mergeCell ref="D42:E42"/>
    <mergeCell ref="G42:H42"/>
    <mergeCell ref="Q42:R42"/>
    <mergeCell ref="B43:C43"/>
    <mergeCell ref="D43:E43"/>
    <mergeCell ref="G43:H43"/>
    <mergeCell ref="Q43:R43"/>
    <mergeCell ref="B40:C40"/>
    <mergeCell ref="D40:E40"/>
    <mergeCell ref="G40:H40"/>
    <mergeCell ref="Q40:R40"/>
    <mergeCell ref="B41:C41"/>
    <mergeCell ref="D41:E41"/>
    <mergeCell ref="G41:H41"/>
    <mergeCell ref="Q41:R41"/>
    <mergeCell ref="B38:C38"/>
    <mergeCell ref="D38:E38"/>
    <mergeCell ref="G38:H38"/>
    <mergeCell ref="Q38:R38"/>
    <mergeCell ref="B39:C39"/>
    <mergeCell ref="D39:E39"/>
    <mergeCell ref="G39:H39"/>
    <mergeCell ref="Q39:R39"/>
    <mergeCell ref="B36:C36"/>
    <mergeCell ref="D36:E36"/>
    <mergeCell ref="G36:H36"/>
    <mergeCell ref="Q36:R36"/>
    <mergeCell ref="B37:C37"/>
    <mergeCell ref="D37:E37"/>
    <mergeCell ref="G37:H37"/>
    <mergeCell ref="Q37:R37"/>
    <mergeCell ref="B34:C34"/>
    <mergeCell ref="D34:E34"/>
    <mergeCell ref="G34:H34"/>
    <mergeCell ref="Q34:R34"/>
    <mergeCell ref="B35:C35"/>
    <mergeCell ref="D35:E35"/>
    <mergeCell ref="G35:H35"/>
    <mergeCell ref="Q35:R35"/>
    <mergeCell ref="B32:C32"/>
    <mergeCell ref="D32:E32"/>
    <mergeCell ref="G32:H32"/>
    <mergeCell ref="Q32:R32"/>
    <mergeCell ref="B33:C33"/>
    <mergeCell ref="D33:E33"/>
    <mergeCell ref="G33:H33"/>
    <mergeCell ref="Q33:R33"/>
    <mergeCell ref="B30:C30"/>
    <mergeCell ref="D30:E30"/>
    <mergeCell ref="G30:H30"/>
    <mergeCell ref="Q30:R30"/>
    <mergeCell ref="B31:C31"/>
    <mergeCell ref="D31:E31"/>
    <mergeCell ref="G31:H31"/>
    <mergeCell ref="Q31:R31"/>
    <mergeCell ref="B28:C28"/>
    <mergeCell ref="D28:E28"/>
    <mergeCell ref="G28:H28"/>
    <mergeCell ref="Q28:R28"/>
    <mergeCell ref="B29:C29"/>
    <mergeCell ref="D29:E29"/>
    <mergeCell ref="G29:H29"/>
    <mergeCell ref="Q29:R29"/>
    <mergeCell ref="B26:C26"/>
    <mergeCell ref="D26:E26"/>
    <mergeCell ref="G26:H26"/>
    <mergeCell ref="Q26:R26"/>
    <mergeCell ref="B27:C27"/>
    <mergeCell ref="D27:E27"/>
    <mergeCell ref="G27:H27"/>
    <mergeCell ref="Q27:R27"/>
    <mergeCell ref="B24:C24"/>
    <mergeCell ref="D24:E24"/>
    <mergeCell ref="G24:H24"/>
    <mergeCell ref="Q24:R24"/>
    <mergeCell ref="B25:C25"/>
    <mergeCell ref="D25:E25"/>
    <mergeCell ref="G25:H25"/>
    <mergeCell ref="Q25:R25"/>
    <mergeCell ref="B22:C22"/>
    <mergeCell ref="D22:E22"/>
    <mergeCell ref="G22:H22"/>
    <mergeCell ref="Q22:R22"/>
    <mergeCell ref="B23:C23"/>
    <mergeCell ref="D23:E23"/>
    <mergeCell ref="G23:H23"/>
    <mergeCell ref="Q23:R23"/>
    <mergeCell ref="B20:C20"/>
    <mergeCell ref="D20:E20"/>
    <mergeCell ref="G20:H20"/>
    <mergeCell ref="Q20:R20"/>
    <mergeCell ref="B21:C21"/>
    <mergeCell ref="D21:E21"/>
    <mergeCell ref="G21:H21"/>
    <mergeCell ref="Q21:R21"/>
    <mergeCell ref="B18:C18"/>
    <mergeCell ref="D18:E18"/>
    <mergeCell ref="G18:H18"/>
    <mergeCell ref="Q18:R18"/>
    <mergeCell ref="B19:C19"/>
    <mergeCell ref="D19:E19"/>
    <mergeCell ref="G19:H19"/>
    <mergeCell ref="Q19:R19"/>
    <mergeCell ref="B16:C16"/>
    <mergeCell ref="G16:H16"/>
    <mergeCell ref="Q16:R16"/>
    <mergeCell ref="B17:C17"/>
    <mergeCell ref="D17:E17"/>
    <mergeCell ref="G17:H17"/>
    <mergeCell ref="Q17:R17"/>
    <mergeCell ref="D16:F16"/>
    <mergeCell ref="N10:Q12"/>
    <mergeCell ref="R10:R12"/>
    <mergeCell ref="A3:A4"/>
    <mergeCell ref="A9:B9"/>
    <mergeCell ref="C9:D9"/>
    <mergeCell ref="E9:G9"/>
    <mergeCell ref="H9:M9"/>
    <mergeCell ref="N9:R9"/>
    <mergeCell ref="A13:A14"/>
    <mergeCell ref="B13:C14"/>
    <mergeCell ref="D13:K14"/>
    <mergeCell ref="Q13:R15"/>
    <mergeCell ref="B15:C15"/>
    <mergeCell ref="D15:E15"/>
    <mergeCell ref="G15:H15"/>
    <mergeCell ref="A10:B12"/>
    <mergeCell ref="C10:D10"/>
    <mergeCell ref="C11:D11"/>
    <mergeCell ref="C12:D12"/>
    <mergeCell ref="E10:G12"/>
    <mergeCell ref="H10:M10"/>
    <mergeCell ref="H11:M11"/>
    <mergeCell ref="H12:M12"/>
    <mergeCell ref="V143:W143"/>
    <mergeCell ref="X143:Y143"/>
    <mergeCell ref="Z143:AA143"/>
    <mergeCell ref="AB143:AC143"/>
    <mergeCell ref="AD143:AF143"/>
    <mergeCell ref="AD142:AF142"/>
    <mergeCell ref="A143:B143"/>
    <mergeCell ref="C143:E143"/>
    <mergeCell ref="F143:H143"/>
    <mergeCell ref="I143:J143"/>
    <mergeCell ref="K143:M143"/>
    <mergeCell ref="N143:O143"/>
    <mergeCell ref="P143:Q143"/>
    <mergeCell ref="R143:S143"/>
    <mergeCell ref="T143:U143"/>
    <mergeCell ref="R142:S142"/>
    <mergeCell ref="T142:U142"/>
    <mergeCell ref="V142:W142"/>
    <mergeCell ref="X142:Y142"/>
    <mergeCell ref="Z142:AA142"/>
    <mergeCell ref="AB142:AC142"/>
    <mergeCell ref="A141:B141"/>
    <mergeCell ref="C141:E141"/>
    <mergeCell ref="F141:H141"/>
    <mergeCell ref="I141:J141"/>
    <mergeCell ref="K141:M141"/>
    <mergeCell ref="Z141:AA141"/>
    <mergeCell ref="AB141:AC141"/>
    <mergeCell ref="AD141:AF141"/>
    <mergeCell ref="A142:B142"/>
    <mergeCell ref="C142:E142"/>
    <mergeCell ref="F142:H142"/>
    <mergeCell ref="I142:J142"/>
    <mergeCell ref="K142:M142"/>
    <mergeCell ref="N142:O142"/>
    <mergeCell ref="P142:Q142"/>
    <mergeCell ref="N141:O141"/>
    <mergeCell ref="P141:Q141"/>
    <mergeCell ref="R141:S141"/>
    <mergeCell ref="T141:U141"/>
    <mergeCell ref="V141:W141"/>
    <mergeCell ref="X141:Y141"/>
    <mergeCell ref="AD139:AF139"/>
    <mergeCell ref="A140:B140"/>
    <mergeCell ref="C140:E140"/>
    <mergeCell ref="F140:H140"/>
    <mergeCell ref="I140:J140"/>
    <mergeCell ref="K140:M140"/>
    <mergeCell ref="N140:O140"/>
    <mergeCell ref="P140:Q140"/>
    <mergeCell ref="R140:S140"/>
    <mergeCell ref="T140:U140"/>
    <mergeCell ref="R139:S139"/>
    <mergeCell ref="T139:U139"/>
    <mergeCell ref="V139:W139"/>
    <mergeCell ref="X139:Y139"/>
    <mergeCell ref="Z139:AA139"/>
    <mergeCell ref="AB139:AC139"/>
    <mergeCell ref="V140:W140"/>
    <mergeCell ref="X140:Y140"/>
    <mergeCell ref="Z140:AA140"/>
    <mergeCell ref="AB140:AC140"/>
    <mergeCell ref="AD140:AF140"/>
    <mergeCell ref="A139:B139"/>
    <mergeCell ref="C139:E139"/>
    <mergeCell ref="F139:H139"/>
    <mergeCell ref="I139:J139"/>
    <mergeCell ref="K139:M139"/>
    <mergeCell ref="N139:O139"/>
    <mergeCell ref="P139:Q139"/>
    <mergeCell ref="N138:O138"/>
    <mergeCell ref="P138:Q138"/>
    <mergeCell ref="U137:V137"/>
    <mergeCell ref="W137:X137"/>
    <mergeCell ref="Y137:Z137"/>
    <mergeCell ref="AA137:AB137"/>
    <mergeCell ref="AC137:AE137"/>
    <mergeCell ref="A138:B138"/>
    <mergeCell ref="C138:E138"/>
    <mergeCell ref="F138:H138"/>
    <mergeCell ref="I138:J138"/>
    <mergeCell ref="K138:M138"/>
    <mergeCell ref="Z138:AA138"/>
    <mergeCell ref="AB138:AC138"/>
    <mergeCell ref="AD138:AF138"/>
    <mergeCell ref="R138:S138"/>
    <mergeCell ref="T138:U138"/>
    <mergeCell ref="V138:W138"/>
    <mergeCell ref="X138:Y138"/>
    <mergeCell ref="B137:D137"/>
    <mergeCell ref="E137:G137"/>
    <mergeCell ref="H137:I137"/>
    <mergeCell ref="J137:L137"/>
    <mergeCell ref="M137:N137"/>
    <mergeCell ref="O137:P137"/>
    <mergeCell ref="Q137:R137"/>
    <mergeCell ref="S137:T137"/>
    <mergeCell ref="O136:P136"/>
    <mergeCell ref="Q136:R136"/>
    <mergeCell ref="S136:T136"/>
    <mergeCell ref="U135:V135"/>
    <mergeCell ref="W135:X135"/>
    <mergeCell ref="Y135:Z135"/>
    <mergeCell ref="AA135:AB135"/>
    <mergeCell ref="AC135:AE135"/>
    <mergeCell ref="B136:D136"/>
    <mergeCell ref="E136:G136"/>
    <mergeCell ref="H136:I136"/>
    <mergeCell ref="J136:L136"/>
    <mergeCell ref="M136:N136"/>
    <mergeCell ref="AA136:AB136"/>
    <mergeCell ref="AC136:AE136"/>
    <mergeCell ref="U136:V136"/>
    <mergeCell ref="W136:X136"/>
    <mergeCell ref="Y136:Z136"/>
    <mergeCell ref="B135:D135"/>
    <mergeCell ref="E135:G135"/>
    <mergeCell ref="H135:I135"/>
    <mergeCell ref="J135:L135"/>
    <mergeCell ref="M135:N135"/>
    <mergeCell ref="O135:P135"/>
    <mergeCell ref="Q135:R135"/>
    <mergeCell ref="S135:T135"/>
    <mergeCell ref="O134:P134"/>
    <mergeCell ref="Q134:R134"/>
    <mergeCell ref="S134:T134"/>
    <mergeCell ref="U133:V133"/>
    <mergeCell ref="W133:X133"/>
    <mergeCell ref="Y133:Z133"/>
    <mergeCell ref="AA133:AB133"/>
    <mergeCell ref="AC133:AE133"/>
    <mergeCell ref="B134:D134"/>
    <mergeCell ref="E134:G134"/>
    <mergeCell ref="H134:I134"/>
    <mergeCell ref="J134:L134"/>
    <mergeCell ref="M134:N134"/>
    <mergeCell ref="AA134:AB134"/>
    <mergeCell ref="AC134:AE134"/>
    <mergeCell ref="U134:V134"/>
    <mergeCell ref="W134:X134"/>
    <mergeCell ref="Y134:Z134"/>
    <mergeCell ref="B133:D133"/>
    <mergeCell ref="E133:G133"/>
    <mergeCell ref="H133:I133"/>
    <mergeCell ref="J133:L133"/>
    <mergeCell ref="M133:N133"/>
    <mergeCell ref="O133:P133"/>
    <mergeCell ref="Q133:R133"/>
    <mergeCell ref="S133:T133"/>
    <mergeCell ref="O132:P132"/>
    <mergeCell ref="Q132:R132"/>
    <mergeCell ref="S132:T132"/>
    <mergeCell ref="U131:V131"/>
    <mergeCell ref="W131:X131"/>
    <mergeCell ref="Y131:Z131"/>
    <mergeCell ref="AA131:AB131"/>
    <mergeCell ref="AC131:AE131"/>
    <mergeCell ref="B132:D132"/>
    <mergeCell ref="E132:G132"/>
    <mergeCell ref="H132:I132"/>
    <mergeCell ref="J132:L132"/>
    <mergeCell ref="M132:N132"/>
    <mergeCell ref="AA132:AB132"/>
    <mergeCell ref="AC132:AE132"/>
    <mergeCell ref="U132:V132"/>
    <mergeCell ref="W132:X132"/>
    <mergeCell ref="Y132:Z132"/>
    <mergeCell ref="B131:D131"/>
    <mergeCell ref="E131:G131"/>
    <mergeCell ref="H131:I131"/>
    <mergeCell ref="J131:L131"/>
    <mergeCell ref="M131:N131"/>
    <mergeCell ref="O131:P131"/>
    <mergeCell ref="Q131:R131"/>
    <mergeCell ref="S131:T131"/>
    <mergeCell ref="O130:P130"/>
    <mergeCell ref="Q130:R130"/>
    <mergeCell ref="S130:T130"/>
    <mergeCell ref="U129:V129"/>
    <mergeCell ref="W129:X129"/>
    <mergeCell ref="Y129:Z129"/>
    <mergeCell ref="AA129:AB129"/>
    <mergeCell ref="AC129:AE129"/>
    <mergeCell ref="B130:D130"/>
    <mergeCell ref="E130:G130"/>
    <mergeCell ref="H130:I130"/>
    <mergeCell ref="J130:L130"/>
    <mergeCell ref="M130:N130"/>
    <mergeCell ref="AA130:AB130"/>
    <mergeCell ref="AC130:AE130"/>
    <mergeCell ref="U130:V130"/>
    <mergeCell ref="W130:X130"/>
    <mergeCell ref="Y130:Z130"/>
    <mergeCell ref="B129:D129"/>
    <mergeCell ref="E129:G129"/>
    <mergeCell ref="H129:I129"/>
    <mergeCell ref="J129:L129"/>
    <mergeCell ref="M129:N129"/>
    <mergeCell ref="O129:P129"/>
    <mergeCell ref="Q129:R129"/>
    <mergeCell ref="S129:T129"/>
    <mergeCell ref="O128:P128"/>
    <mergeCell ref="Q128:R128"/>
    <mergeCell ref="S128:T128"/>
    <mergeCell ref="U127:V127"/>
    <mergeCell ref="W127:X127"/>
    <mergeCell ref="Y127:Z127"/>
    <mergeCell ref="AA127:AB127"/>
    <mergeCell ref="AC127:AE127"/>
    <mergeCell ref="B128:D128"/>
    <mergeCell ref="E128:G128"/>
    <mergeCell ref="H128:I128"/>
    <mergeCell ref="J128:L128"/>
    <mergeCell ref="M128:N128"/>
    <mergeCell ref="AA128:AB128"/>
    <mergeCell ref="AC128:AE128"/>
    <mergeCell ref="U128:V128"/>
    <mergeCell ref="W128:X128"/>
    <mergeCell ref="Y128:Z128"/>
    <mergeCell ref="B127:D127"/>
    <mergeCell ref="E127:G127"/>
    <mergeCell ref="H127:I127"/>
    <mergeCell ref="J127:L127"/>
    <mergeCell ref="M127:N127"/>
    <mergeCell ref="O127:P127"/>
    <mergeCell ref="Q127:R127"/>
    <mergeCell ref="S127:T127"/>
    <mergeCell ref="O126:P126"/>
    <mergeCell ref="Q126:R126"/>
    <mergeCell ref="S126:T126"/>
    <mergeCell ref="U125:V125"/>
    <mergeCell ref="W125:X125"/>
    <mergeCell ref="Y125:Z125"/>
    <mergeCell ref="AA125:AB125"/>
    <mergeCell ref="AC125:AE125"/>
    <mergeCell ref="B126:D126"/>
    <mergeCell ref="E126:G126"/>
    <mergeCell ref="H126:I126"/>
    <mergeCell ref="J126:L126"/>
    <mergeCell ref="M126:N126"/>
    <mergeCell ref="AA126:AB126"/>
    <mergeCell ref="AC126:AE126"/>
    <mergeCell ref="U126:V126"/>
    <mergeCell ref="W126:X126"/>
    <mergeCell ref="Y126:Z126"/>
    <mergeCell ref="B125:D125"/>
    <mergeCell ref="E125:G125"/>
    <mergeCell ref="H125:I125"/>
    <mergeCell ref="J125:L125"/>
    <mergeCell ref="M125:N125"/>
    <mergeCell ref="O125:P125"/>
    <mergeCell ref="Q125:R125"/>
    <mergeCell ref="S125:T125"/>
    <mergeCell ref="O124:P124"/>
    <mergeCell ref="Q124:R124"/>
    <mergeCell ref="S124:T124"/>
    <mergeCell ref="U123:V123"/>
    <mergeCell ref="W123:X123"/>
    <mergeCell ref="Y123:Z123"/>
    <mergeCell ref="AA123:AB123"/>
    <mergeCell ref="AC123:AE123"/>
    <mergeCell ref="B124:D124"/>
    <mergeCell ref="E124:G124"/>
    <mergeCell ref="H124:I124"/>
    <mergeCell ref="J124:L124"/>
    <mergeCell ref="M124:N124"/>
    <mergeCell ref="AA124:AB124"/>
    <mergeCell ref="AC124:AE124"/>
    <mergeCell ref="U124:V124"/>
    <mergeCell ref="W124:X124"/>
    <mergeCell ref="Y124:Z124"/>
    <mergeCell ref="B123:D123"/>
    <mergeCell ref="E123:G123"/>
    <mergeCell ref="H123:I123"/>
    <mergeCell ref="J123:L123"/>
    <mergeCell ref="M123:N123"/>
    <mergeCell ref="O123:P123"/>
    <mergeCell ref="Q123:R123"/>
    <mergeCell ref="S123:T123"/>
    <mergeCell ref="O122:P122"/>
    <mergeCell ref="Q122:R122"/>
    <mergeCell ref="S122:T122"/>
    <mergeCell ref="U121:V121"/>
    <mergeCell ref="W121:X121"/>
    <mergeCell ref="Y121:Z121"/>
    <mergeCell ref="AA121:AB121"/>
    <mergeCell ref="AC121:AE121"/>
    <mergeCell ref="B122:D122"/>
    <mergeCell ref="E122:G122"/>
    <mergeCell ref="H122:I122"/>
    <mergeCell ref="J122:L122"/>
    <mergeCell ref="M122:N122"/>
    <mergeCell ref="AA122:AB122"/>
    <mergeCell ref="AC122:AE122"/>
    <mergeCell ref="U122:V122"/>
    <mergeCell ref="W122:X122"/>
    <mergeCell ref="Y122:Z122"/>
    <mergeCell ref="B121:D121"/>
    <mergeCell ref="E121:G121"/>
    <mergeCell ref="H121:I121"/>
    <mergeCell ref="J121:L121"/>
    <mergeCell ref="M121:N121"/>
    <mergeCell ref="O121:P121"/>
    <mergeCell ref="Q121:R121"/>
    <mergeCell ref="S121:T121"/>
    <mergeCell ref="O120:P120"/>
    <mergeCell ref="Q120:R120"/>
    <mergeCell ref="S120:T120"/>
    <mergeCell ref="U119:V119"/>
    <mergeCell ref="W119:X119"/>
    <mergeCell ref="Y119:Z119"/>
    <mergeCell ref="AA119:AB119"/>
    <mergeCell ref="AC119:AE119"/>
    <mergeCell ref="B120:D120"/>
    <mergeCell ref="E120:G120"/>
    <mergeCell ref="H120:I120"/>
    <mergeCell ref="J120:L120"/>
    <mergeCell ref="M120:N120"/>
    <mergeCell ref="AA120:AB120"/>
    <mergeCell ref="AC120:AE120"/>
    <mergeCell ref="U120:V120"/>
    <mergeCell ref="W120:X120"/>
    <mergeCell ref="Y120:Z120"/>
    <mergeCell ref="B119:D119"/>
    <mergeCell ref="E119:G119"/>
    <mergeCell ref="H119:I119"/>
    <mergeCell ref="J119:L119"/>
    <mergeCell ref="M119:N119"/>
    <mergeCell ref="O119:P119"/>
    <mergeCell ref="Q119:R119"/>
    <mergeCell ref="S119:T119"/>
    <mergeCell ref="O118:P118"/>
    <mergeCell ref="Q118:R118"/>
    <mergeCell ref="S118:T118"/>
    <mergeCell ref="U117:V117"/>
    <mergeCell ref="W117:X117"/>
    <mergeCell ref="Y117:Z117"/>
    <mergeCell ref="AA117:AB117"/>
    <mergeCell ref="AC117:AE117"/>
    <mergeCell ref="B118:D118"/>
    <mergeCell ref="E118:G118"/>
    <mergeCell ref="H118:I118"/>
    <mergeCell ref="J118:L118"/>
    <mergeCell ref="M118:N118"/>
    <mergeCell ref="AA118:AB118"/>
    <mergeCell ref="AC118:AE118"/>
    <mergeCell ref="U118:V118"/>
    <mergeCell ref="W118:X118"/>
    <mergeCell ref="Y118:Z118"/>
    <mergeCell ref="B117:D117"/>
    <mergeCell ref="E117:G117"/>
    <mergeCell ref="H117:I117"/>
    <mergeCell ref="J117:L117"/>
    <mergeCell ref="M117:N117"/>
    <mergeCell ref="O117:P117"/>
    <mergeCell ref="Q117:R117"/>
    <mergeCell ref="S117:T117"/>
    <mergeCell ref="O116:P116"/>
    <mergeCell ref="Q116:R116"/>
    <mergeCell ref="S116:T116"/>
    <mergeCell ref="U115:V115"/>
    <mergeCell ref="W115:X115"/>
    <mergeCell ref="Y115:Z115"/>
    <mergeCell ref="AA115:AB115"/>
    <mergeCell ref="AC115:AE115"/>
    <mergeCell ref="B116:D116"/>
    <mergeCell ref="E116:G116"/>
    <mergeCell ref="H116:I116"/>
    <mergeCell ref="J116:L116"/>
    <mergeCell ref="M116:N116"/>
    <mergeCell ref="AA116:AB116"/>
    <mergeCell ref="AC116:AE116"/>
    <mergeCell ref="U116:V116"/>
    <mergeCell ref="W116:X116"/>
    <mergeCell ref="Y116:Z116"/>
    <mergeCell ref="B115:D115"/>
    <mergeCell ref="E115:G115"/>
    <mergeCell ref="H115:I115"/>
    <mergeCell ref="J115:L115"/>
    <mergeCell ref="M115:N115"/>
    <mergeCell ref="O115:P115"/>
    <mergeCell ref="Q115:R115"/>
    <mergeCell ref="S115:T115"/>
    <mergeCell ref="O114:P114"/>
    <mergeCell ref="Q114:R114"/>
    <mergeCell ref="S114:T114"/>
    <mergeCell ref="U113:V113"/>
    <mergeCell ref="W113:X113"/>
    <mergeCell ref="Y113:Z113"/>
    <mergeCell ref="AA113:AB113"/>
    <mergeCell ref="AC113:AE113"/>
    <mergeCell ref="B114:D114"/>
    <mergeCell ref="E114:G114"/>
    <mergeCell ref="H114:I114"/>
    <mergeCell ref="J114:L114"/>
    <mergeCell ref="M114:N114"/>
    <mergeCell ref="AA114:AB114"/>
    <mergeCell ref="AC114:AE114"/>
    <mergeCell ref="U114:V114"/>
    <mergeCell ref="W114:X114"/>
    <mergeCell ref="Y114:Z114"/>
    <mergeCell ref="B113:D113"/>
    <mergeCell ref="E113:G113"/>
    <mergeCell ref="H113:I113"/>
    <mergeCell ref="J113:L113"/>
    <mergeCell ref="M113:N113"/>
    <mergeCell ref="O113:P113"/>
    <mergeCell ref="Q113:R113"/>
    <mergeCell ref="S113:T113"/>
    <mergeCell ref="O112:P112"/>
    <mergeCell ref="Q112:R112"/>
    <mergeCell ref="S112:T112"/>
    <mergeCell ref="U111:V111"/>
    <mergeCell ref="W111:X111"/>
    <mergeCell ref="Y111:Z111"/>
    <mergeCell ref="AA111:AB111"/>
    <mergeCell ref="AC111:AE111"/>
    <mergeCell ref="B112:D112"/>
    <mergeCell ref="E112:G112"/>
    <mergeCell ref="H112:I112"/>
    <mergeCell ref="J112:L112"/>
    <mergeCell ref="M112:N112"/>
    <mergeCell ref="AA112:AB112"/>
    <mergeCell ref="AC112:AE112"/>
    <mergeCell ref="U112:V112"/>
    <mergeCell ref="W112:X112"/>
    <mergeCell ref="Y112:Z112"/>
    <mergeCell ref="B111:D111"/>
    <mergeCell ref="E111:G111"/>
    <mergeCell ref="H111:I111"/>
    <mergeCell ref="J111:L111"/>
    <mergeCell ref="M111:N111"/>
    <mergeCell ref="O111:P111"/>
    <mergeCell ref="Q111:R111"/>
    <mergeCell ref="S111:T111"/>
    <mergeCell ref="O110:P110"/>
    <mergeCell ref="Q110:R110"/>
    <mergeCell ref="S110:T110"/>
    <mergeCell ref="U109:V109"/>
    <mergeCell ref="W109:X109"/>
    <mergeCell ref="Y109:Z109"/>
    <mergeCell ref="AA109:AB109"/>
    <mergeCell ref="AC109:AE109"/>
    <mergeCell ref="B110:D110"/>
    <mergeCell ref="E110:G110"/>
    <mergeCell ref="H110:I110"/>
    <mergeCell ref="J110:L110"/>
    <mergeCell ref="M110:N110"/>
    <mergeCell ref="AA110:AB110"/>
    <mergeCell ref="AC110:AE110"/>
    <mergeCell ref="U110:V110"/>
    <mergeCell ref="W110:X110"/>
    <mergeCell ref="Y110:Z110"/>
    <mergeCell ref="B109:D109"/>
    <mergeCell ref="E109:G109"/>
    <mergeCell ref="H109:I109"/>
    <mergeCell ref="J109:L109"/>
    <mergeCell ref="M109:N109"/>
    <mergeCell ref="O109:P109"/>
    <mergeCell ref="Q109:R109"/>
    <mergeCell ref="S109:T109"/>
    <mergeCell ref="O108:P108"/>
    <mergeCell ref="Q108:R108"/>
    <mergeCell ref="S108:T108"/>
    <mergeCell ref="U107:V107"/>
    <mergeCell ref="W107:X107"/>
    <mergeCell ref="Y107:Z107"/>
    <mergeCell ref="AA107:AB107"/>
    <mergeCell ref="AC107:AE107"/>
    <mergeCell ref="B108:D108"/>
    <mergeCell ref="E108:G108"/>
    <mergeCell ref="H108:I108"/>
    <mergeCell ref="J108:L108"/>
    <mergeCell ref="M108:N108"/>
    <mergeCell ref="AA108:AB108"/>
    <mergeCell ref="AC108:AE108"/>
    <mergeCell ref="U108:V108"/>
    <mergeCell ref="W108:X108"/>
    <mergeCell ref="Y108:Z108"/>
    <mergeCell ref="B107:D107"/>
    <mergeCell ref="E107:G107"/>
    <mergeCell ref="H107:I107"/>
    <mergeCell ref="J107:L107"/>
    <mergeCell ref="M107:N107"/>
    <mergeCell ref="O107:P107"/>
    <mergeCell ref="Q107:R107"/>
    <mergeCell ref="S107:T107"/>
    <mergeCell ref="O106:P106"/>
    <mergeCell ref="Q106:R106"/>
    <mergeCell ref="S106:T106"/>
    <mergeCell ref="U105:V105"/>
    <mergeCell ref="W105:X105"/>
    <mergeCell ref="Y105:Z105"/>
    <mergeCell ref="AA105:AB105"/>
    <mergeCell ref="AC105:AE105"/>
    <mergeCell ref="B106:D106"/>
    <mergeCell ref="E106:G106"/>
    <mergeCell ref="H106:I106"/>
    <mergeCell ref="J106:L106"/>
    <mergeCell ref="M106:N106"/>
    <mergeCell ref="AA106:AB106"/>
    <mergeCell ref="AC106:AE106"/>
    <mergeCell ref="U106:V106"/>
    <mergeCell ref="W106:X106"/>
    <mergeCell ref="Y106:Z106"/>
    <mergeCell ref="B105:D105"/>
    <mergeCell ref="E105:G105"/>
    <mergeCell ref="H105:I105"/>
    <mergeCell ref="J105:L105"/>
    <mergeCell ref="M105:N105"/>
    <mergeCell ref="O105:P105"/>
    <mergeCell ref="Q105:R105"/>
    <mergeCell ref="S105:T105"/>
    <mergeCell ref="O104:P104"/>
    <mergeCell ref="Q104:R104"/>
    <mergeCell ref="S104:T104"/>
    <mergeCell ref="U103:V103"/>
    <mergeCell ref="W103:X103"/>
    <mergeCell ref="Y103:Z103"/>
    <mergeCell ref="AA103:AB103"/>
    <mergeCell ref="AC103:AE103"/>
    <mergeCell ref="B104:D104"/>
    <mergeCell ref="E104:G104"/>
    <mergeCell ref="H104:I104"/>
    <mergeCell ref="J104:L104"/>
    <mergeCell ref="M104:N104"/>
    <mergeCell ref="AA104:AB104"/>
    <mergeCell ref="AC104:AE104"/>
    <mergeCell ref="U104:V104"/>
    <mergeCell ref="W104:X104"/>
    <mergeCell ref="Y104:Z104"/>
    <mergeCell ref="B103:D103"/>
    <mergeCell ref="E103:G103"/>
    <mergeCell ref="H103:I103"/>
    <mergeCell ref="J103:L103"/>
    <mergeCell ref="M103:N103"/>
    <mergeCell ref="O103:P103"/>
    <mergeCell ref="Q103:R103"/>
    <mergeCell ref="S103:T103"/>
    <mergeCell ref="O102:P102"/>
    <mergeCell ref="Q102:R102"/>
    <mergeCell ref="S102:T102"/>
    <mergeCell ref="U101:V101"/>
    <mergeCell ref="W101:X101"/>
    <mergeCell ref="Y101:Z101"/>
    <mergeCell ref="AA101:AB101"/>
    <mergeCell ref="AC101:AE101"/>
    <mergeCell ref="B102:D102"/>
    <mergeCell ref="E102:G102"/>
    <mergeCell ref="H102:I102"/>
    <mergeCell ref="J102:L102"/>
    <mergeCell ref="M102:N102"/>
    <mergeCell ref="AA102:AB102"/>
    <mergeCell ref="AC102:AE102"/>
    <mergeCell ref="U102:V102"/>
    <mergeCell ref="W102:X102"/>
    <mergeCell ref="Y102:Z102"/>
    <mergeCell ref="B101:D101"/>
    <mergeCell ref="E101:G101"/>
    <mergeCell ref="H101:I101"/>
    <mergeCell ref="J101:L101"/>
    <mergeCell ref="M101:N101"/>
    <mergeCell ref="O101:P101"/>
    <mergeCell ref="Q101:R101"/>
    <mergeCell ref="S101:T101"/>
    <mergeCell ref="O100:P100"/>
    <mergeCell ref="Q100:R100"/>
    <mergeCell ref="S100:T100"/>
    <mergeCell ref="U99:V99"/>
    <mergeCell ref="W99:X99"/>
    <mergeCell ref="Y99:Z99"/>
    <mergeCell ref="AA99:AB99"/>
    <mergeCell ref="AC99:AE99"/>
    <mergeCell ref="B100:D100"/>
    <mergeCell ref="E100:G100"/>
    <mergeCell ref="H100:I100"/>
    <mergeCell ref="J100:L100"/>
    <mergeCell ref="M100:N100"/>
    <mergeCell ref="AA100:AB100"/>
    <mergeCell ref="AC100:AE100"/>
    <mergeCell ref="U100:V100"/>
    <mergeCell ref="W100:X100"/>
    <mergeCell ref="Y100:Z100"/>
    <mergeCell ref="B99:D99"/>
    <mergeCell ref="E99:G99"/>
    <mergeCell ref="H99:I99"/>
    <mergeCell ref="J99:L99"/>
    <mergeCell ref="M99:N99"/>
    <mergeCell ref="O99:P99"/>
    <mergeCell ref="Q99:R99"/>
    <mergeCell ref="S99:T99"/>
    <mergeCell ref="O98:P98"/>
    <mergeCell ref="Q98:R98"/>
    <mergeCell ref="S98:T98"/>
    <mergeCell ref="U97:V97"/>
    <mergeCell ref="W97:X97"/>
    <mergeCell ref="Y97:Z97"/>
    <mergeCell ref="AA97:AB97"/>
    <mergeCell ref="AC97:AE97"/>
    <mergeCell ref="B98:D98"/>
    <mergeCell ref="E98:G98"/>
    <mergeCell ref="H98:I98"/>
    <mergeCell ref="J98:L98"/>
    <mergeCell ref="M98:N98"/>
    <mergeCell ref="AA98:AB98"/>
    <mergeCell ref="AC98:AE98"/>
    <mergeCell ref="U98:V98"/>
    <mergeCell ref="W98:X98"/>
    <mergeCell ref="Y98:Z98"/>
    <mergeCell ref="B97:D97"/>
    <mergeCell ref="E97:G97"/>
    <mergeCell ref="H97:I97"/>
    <mergeCell ref="J97:L97"/>
    <mergeCell ref="M97:N97"/>
    <mergeCell ref="O97:P97"/>
    <mergeCell ref="Q97:R97"/>
    <mergeCell ref="S97:T97"/>
    <mergeCell ref="O96:P96"/>
    <mergeCell ref="Q96:R96"/>
    <mergeCell ref="S96:T96"/>
    <mergeCell ref="U95:V95"/>
    <mergeCell ref="W95:X95"/>
    <mergeCell ref="Y95:Z95"/>
    <mergeCell ref="AA95:AB95"/>
    <mergeCell ref="AC95:AE95"/>
    <mergeCell ref="B96:D96"/>
    <mergeCell ref="E96:G96"/>
    <mergeCell ref="H96:I96"/>
    <mergeCell ref="J96:L96"/>
    <mergeCell ref="M96:N96"/>
    <mergeCell ref="AA96:AB96"/>
    <mergeCell ref="AC96:AE96"/>
    <mergeCell ref="U96:V96"/>
    <mergeCell ref="W96:X96"/>
    <mergeCell ref="Y96:Z96"/>
    <mergeCell ref="B95:D95"/>
    <mergeCell ref="E95:G95"/>
    <mergeCell ref="H95:I95"/>
    <mergeCell ref="J95:L95"/>
    <mergeCell ref="M95:N95"/>
    <mergeCell ref="O95:P95"/>
    <mergeCell ref="Q95:R95"/>
    <mergeCell ref="S95:T95"/>
    <mergeCell ref="O94:P94"/>
    <mergeCell ref="Q94:R94"/>
    <mergeCell ref="S94:T94"/>
    <mergeCell ref="U93:V93"/>
    <mergeCell ref="W93:X93"/>
    <mergeCell ref="Y93:Z93"/>
    <mergeCell ref="AA93:AB93"/>
    <mergeCell ref="AC93:AE93"/>
    <mergeCell ref="B94:D94"/>
    <mergeCell ref="E94:G94"/>
    <mergeCell ref="H94:I94"/>
    <mergeCell ref="J94:L94"/>
    <mergeCell ref="M94:N94"/>
    <mergeCell ref="AA94:AB94"/>
    <mergeCell ref="AC94:AE94"/>
    <mergeCell ref="U94:V94"/>
    <mergeCell ref="W94:X94"/>
    <mergeCell ref="Y94:Z94"/>
    <mergeCell ref="B93:D93"/>
    <mergeCell ref="E93:G93"/>
    <mergeCell ref="H93:I93"/>
    <mergeCell ref="J93:L93"/>
    <mergeCell ref="M93:N93"/>
    <mergeCell ref="O93:P93"/>
    <mergeCell ref="Q93:R93"/>
    <mergeCell ref="S93:T93"/>
    <mergeCell ref="O92:P92"/>
    <mergeCell ref="Q92:R92"/>
    <mergeCell ref="S92:T92"/>
    <mergeCell ref="AA91:AB91"/>
    <mergeCell ref="AC91:AE91"/>
    <mergeCell ref="B92:D92"/>
    <mergeCell ref="E92:G92"/>
    <mergeCell ref="H92:I92"/>
    <mergeCell ref="J92:L92"/>
    <mergeCell ref="M92:N92"/>
    <mergeCell ref="AA92:AB92"/>
    <mergeCell ref="AC92:AE92"/>
    <mergeCell ref="U92:V92"/>
    <mergeCell ref="W92:X92"/>
    <mergeCell ref="Y92:Z92"/>
    <mergeCell ref="B90:D90"/>
    <mergeCell ref="E90:G90"/>
    <mergeCell ref="H90:I90"/>
    <mergeCell ref="J90:L90"/>
    <mergeCell ref="M90:N90"/>
    <mergeCell ref="AA90:AB90"/>
    <mergeCell ref="AC90:AE90"/>
    <mergeCell ref="B91:D91"/>
    <mergeCell ref="E91:G91"/>
    <mergeCell ref="H91:I91"/>
    <mergeCell ref="J91:L91"/>
    <mergeCell ref="M91:N91"/>
    <mergeCell ref="O91:P91"/>
    <mergeCell ref="Q91:R91"/>
    <mergeCell ref="S91:T91"/>
    <mergeCell ref="O90:P90"/>
    <mergeCell ref="Q90:R90"/>
    <mergeCell ref="S90:T90"/>
    <mergeCell ref="U90:V90"/>
    <mergeCell ref="W90:X90"/>
    <mergeCell ref="Y90:Z90"/>
    <mergeCell ref="U91:V91"/>
    <mergeCell ref="W91:X91"/>
    <mergeCell ref="Y91:Z91"/>
    <mergeCell ref="AF87:AF88"/>
    <mergeCell ref="B89:D89"/>
    <mergeCell ref="E89:I89"/>
    <mergeCell ref="J89:L89"/>
    <mergeCell ref="M89:N89"/>
    <mergeCell ref="O89:P89"/>
    <mergeCell ref="Q89:R89"/>
    <mergeCell ref="S89:T89"/>
    <mergeCell ref="AC85:AE88"/>
    <mergeCell ref="AF85:AF86"/>
    <mergeCell ref="U89:V89"/>
    <mergeCell ref="W89:X89"/>
    <mergeCell ref="Y89:Z89"/>
    <mergeCell ref="AA89:AB89"/>
    <mergeCell ref="AC89:AE89"/>
    <mergeCell ref="A87:A88"/>
    <mergeCell ref="B87:D88"/>
    <mergeCell ref="E87:G88"/>
    <mergeCell ref="H87:I88"/>
    <mergeCell ref="J87:L88"/>
    <mergeCell ref="M87:N88"/>
    <mergeCell ref="AA85:AB85"/>
    <mergeCell ref="AA86:AB86"/>
    <mergeCell ref="AA87:AB87"/>
    <mergeCell ref="AA88:AB88"/>
    <mergeCell ref="W87:X87"/>
    <mergeCell ref="W88:X88"/>
    <mergeCell ref="Y85:Z85"/>
    <mergeCell ref="Y86:Z86"/>
    <mergeCell ref="Y87:Z87"/>
    <mergeCell ref="Y88:Z88"/>
    <mergeCell ref="S87:T87"/>
    <mergeCell ref="S88:T88"/>
    <mergeCell ref="U85:V85"/>
    <mergeCell ref="U86:V86"/>
    <mergeCell ref="U87:V87"/>
    <mergeCell ref="U88:V88"/>
    <mergeCell ref="O87:P88"/>
    <mergeCell ref="Q87:R88"/>
    <mergeCell ref="A85:A86"/>
    <mergeCell ref="B85:D86"/>
    <mergeCell ref="E85:R86"/>
    <mergeCell ref="S85:T85"/>
    <mergeCell ref="S86:T86"/>
    <mergeCell ref="W85:X85"/>
    <mergeCell ref="W86:X86"/>
    <mergeCell ref="A82:C84"/>
    <mergeCell ref="D82:F82"/>
    <mergeCell ref="D83:F83"/>
    <mergeCell ref="D84:F84"/>
    <mergeCell ref="G82:K84"/>
    <mergeCell ref="L82:V84"/>
    <mergeCell ref="A75:A76"/>
    <mergeCell ref="A81:C81"/>
    <mergeCell ref="D81:F81"/>
    <mergeCell ref="G81:K81"/>
    <mergeCell ref="L81:V81"/>
    <mergeCell ref="W81:AE81"/>
    <mergeCell ref="W82:AD84"/>
    <mergeCell ref="AE82:AE84"/>
    <mergeCell ref="AF82:AF8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